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8" i="6"/>
  <c r="H47" i="6"/>
  <c r="H46" i="6"/>
  <c r="H42" i="6"/>
  <c r="H41" i="6"/>
  <c r="H40" i="6"/>
  <c r="H39" i="6"/>
  <c r="H38" i="6"/>
  <c r="H36" i="6"/>
  <c r="H35" i="6"/>
  <c r="H34" i="6"/>
  <c r="H31" i="6"/>
  <c r="H28" i="6"/>
  <c r="H25" i="6"/>
  <c r="H21" i="6"/>
  <c r="H16" i="6"/>
  <c r="H15" i="6"/>
  <c r="H12" i="6"/>
  <c r="H11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H49" i="6" s="1"/>
  <c r="E48" i="6"/>
  <c r="E47" i="6"/>
  <c r="E46" i="6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E30" i="6"/>
  <c r="H30" i="6" s="1"/>
  <c r="E29" i="6"/>
  <c r="H29" i="6" s="1"/>
  <c r="E28" i="6"/>
  <c r="E27" i="6"/>
  <c r="H27" i="6" s="1"/>
  <c r="E26" i="6"/>
  <c r="H26" i="6" s="1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43" i="6" l="1"/>
  <c r="H43" i="6" s="1"/>
  <c r="E33" i="6"/>
  <c r="H33" i="6" s="1"/>
  <c r="E23" i="6"/>
  <c r="H23" i="6" s="1"/>
  <c r="F77" i="6"/>
  <c r="C77" i="6"/>
  <c r="G77" i="6"/>
  <c r="E13" i="6"/>
  <c r="H13" i="6" s="1"/>
  <c r="D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<sst xmlns="http://schemas.openxmlformats.org/spreadsheetml/2006/main" count="227" uniqueCount="148">
  <si>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</si>
  <si>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</si>
  <si>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</si>
  <si>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</si>
  <si>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</si>
  <si>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</si>
  <si>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</si>
  <si>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</si>
  <si>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</si>
  <si>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</si>
  <si>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</si>
  <si>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</si>
  <si>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</si>
  <si>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</si>
  <si>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</si>
  <si>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</si>
  <si>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</si>
  <si>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</si>
  <si>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</si>
  <si>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</si>
  <si>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</si>
  <si>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</si>
  <si>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</si>
  <si>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</si>
  <si>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</si>
  <si>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</si>
  <si>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</si>
  <si>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</si>
  <si>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</si>
  <si>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</si>
  <si>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</si>
  <si>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</si>
  <si>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</si>
  <si>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</si>
  <si>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</si>
  <si>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</si>
  <si>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</si>
  <si>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</si>
  <si>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</si>
  <si>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</si>
  <si>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</si>
  <si>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</si>
  <si>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</si>
  <si>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</si>
  <si>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</si>
  <si>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</si>
  <si>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</si>
  <si>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</si>
  <si>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</si>
  <si>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</si>
  <si>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</si>
  <si>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</si>
  <si>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</si>
  <si>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</si>
  <si>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</si>
  <si>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</si>
  <si>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</si>
  <si>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</si>
  <si>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</si>
  <si>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</si>
  <si>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</si>
  <si>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</si>
  <si>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</si>
  <si>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</si>
  <si>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</si>
  <si>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</si>
  <si>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</si>
  <si>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</si>
  <si>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</si>
  <si>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</si>
  <si>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</si>
  <si>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</si>
  <si>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</si>
  <si>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</si>
  <si>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</si>
  <si>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</si>
  <si>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</si>
  <si>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</si>
  <si>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</si>
  <si>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</si>
  <si>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</si>
  <si>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</si>
  <si>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</si>
  <si>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</si>
  <si>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</si>
  <si>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</si>
  <si>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</si>
  <si>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</si>
  <si>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</si>
  <si>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</si>
  <si>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</si>
  <si>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</si>
  <si>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</si>
  <si>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</si>
  <si>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</si>
  <si>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</si>
  <si>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</si>
  <si>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</si>
  <si>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</si>
  <si>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</si>
  <si>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</si>
  <si>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</si>
  <si>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</si>
  <si>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</si>
  <si>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</si>
  <si>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</si>
  <si>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</si>
  <si>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</si>
  <si>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</si>
  <si>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</si>
  <si>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</si>
  <si>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</si>
  <si>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</si>
  <si>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</si>
  <si>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</si>
  <si>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</si>
  <si>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</si>
  <si>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</si>
  <si>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</si>
  <si>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</si>
  <si>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</si>
  <si>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</si>
  <si>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</si>
  <si>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</si>
  <si>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</si>
  <si>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</si>
  <si>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</si>
  <si>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</si>
  <si>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</si>
  <si>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</si>
  <si>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</si>
  <si>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</si>
  <si>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</si>
  <si>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</si>
  <si>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</si>
  <si>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</si>
  <si>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Comisión Municipal del Deporte Apaseo el Grande
Estado Analítico del Ejercicio del Presupuesto de Egresos
Clasificación por Objeto del Gasto (Capítulo y Concepto)
Del 1 de Enero al 30 de Junio de 2022</t>
  </si>
  <si>
    <t>Comisión Municipal del Deporte Apaseo el Grande
Estado Analítico del Ejercicio del Presupuesto de Egresos
Clasificación Económica (por Tipo de Gasto)
Del 1 de Enero al 30 de Junio de 2022</t>
  </si>
  <si>
    <t>31120-8301 COMUDAJ</t>
  </si>
  <si>
    <t>Comisión Municipal del Deporte Apaseo el Grande
Estado Analítico del Ejercicio del Presupuesto de Egresos
Clasificación Administrativa
Del 1 de Enero al 30 de Junio de 2022</t>
  </si>
  <si>
    <t>Comisión Municipal del Deporte Apaseo el Grande
Estado Analítico del Ejercicio del Presupuesto de Egresos
Clasificación Administrativa (Sector Paraestatal)
Del 1 de Enero al 30 de Junio de 2022</t>
  </si>
  <si>
    <t>Comisión Municipal del Deporte Apaseo el Grande
Estado Analítico del Ejercicio del Presupuesto de Egresos
Clasificación Funcional (Finalidad y Función)
Del 1 de Enero al 30 de Junio de 2022</t>
  </si>
  <si>
    <t>________________________________</t>
  </si>
  <si>
    <t>______________________________</t>
  </si>
  <si>
    <t>DAVID GUERRA BANDA</t>
  </si>
  <si>
    <t>PROF. SEBASTIAN LAZARO LUNA</t>
  </si>
  <si>
    <t xml:space="preserve">ENCARGADO DE PRESUPUESTO </t>
  </si>
  <si>
    <t>DIRECTOR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</si>
</sst>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0">
    <xf numFmtId="0" fontId="0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  <xf numFmtId="0" fontId="1" fillId="0" borderId="0"/>
    <xf numFmtId="0" fontId="11" fillId="0" borderId="0"/>
    <xf numFmtId="0" fontId="13" fillId="0" borderId="0"/>
    <xf numFmtId="0" fontId="1" fillId="0" borderId="0"/>
    <xf numFmtId="0" fontId="1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4" fontId="3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3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Protection="1"/>
    <xf numFmtId="4" fontId="7" fillId="0" borderId="12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5" fillId="0" borderId="0" xfId="0" applyFont="1"/>
  </cellXfs>
  <cellStyles count="80">
    <cellStyle name="Euro" xfId="1"/>
    <cellStyle name="Hipervínculo 2" xfId="63"/>
    <cellStyle name="Hipervínculo 3" xfId="68"/>
    <cellStyle name="Millares 2" xfId="2"/>
    <cellStyle name="Millares 2 10" xfId="16"/>
    <cellStyle name="Millares 2 2" xfId="3"/>
    <cellStyle name="Millares 2 2 2" xfId="69"/>
    <cellStyle name="Millares 2 2 3" xfId="50"/>
    <cellStyle name="Millares 2 2 4" xfId="41"/>
    <cellStyle name="Millares 2 2 5" xfId="33"/>
    <cellStyle name="Millares 2 2 6" xfId="25"/>
    <cellStyle name="Millares 2 2 7" xfId="17"/>
    <cellStyle name="Millares 2 3" xfId="4"/>
    <cellStyle name="Millares 2 3 2" xfId="70"/>
    <cellStyle name="Millares 2 3 3" xfId="51"/>
    <cellStyle name="Millares 2 3 4" xfId="42"/>
    <cellStyle name="Millares 2 3 5" xfId="34"/>
    <cellStyle name="Millares 2 3 6" xfId="26"/>
    <cellStyle name="Millares 2 3 7" xfId="18"/>
    <cellStyle name="Millares 2 4" xfId="60"/>
    <cellStyle name="Millares 2 5" xfId="49"/>
    <cellStyle name="Millares 2 6" xfId="40"/>
    <cellStyle name="Millares 2 7" xfId="32"/>
    <cellStyle name="Millares 2 8" xfId="24"/>
    <cellStyle name="Millares 2 9" xfId="75"/>
    <cellStyle name="Millares 3" xfId="5"/>
    <cellStyle name="Millares 3 2" xfId="71"/>
    <cellStyle name="Millares 3 3" xfId="52"/>
    <cellStyle name="Millares 3 4" xfId="43"/>
    <cellStyle name="Millares 3 5" xfId="35"/>
    <cellStyle name="Millares 3 6" xfId="27"/>
    <cellStyle name="Millares 3 7" xfId="76"/>
    <cellStyle name="Millares 3 8" xfId="19"/>
    <cellStyle name="Moneda 2" xfId="6"/>
    <cellStyle name="Moneda 2 2" xfId="72"/>
    <cellStyle name="Moneda 2 3" xfId="53"/>
    <cellStyle name="Moneda 2 4" xfId="44"/>
    <cellStyle name="Moneda 2 5" xfId="36"/>
    <cellStyle name="Moneda 2 6" xfId="28"/>
    <cellStyle name="Moneda 2 7" xfId="20"/>
    <cellStyle name="Normal" xfId="0" builtinId="0"/>
    <cellStyle name="Normal 2" xfId="7"/>
    <cellStyle name="Normal 2 10" xfId="77"/>
    <cellStyle name="Normal 2 11" xfId="21"/>
    <cellStyle name="Normal 2 2" xfId="8"/>
    <cellStyle name="Normal 2 3" xfId="65"/>
    <cellStyle name="Normal 2 4" xfId="67"/>
    <cellStyle name="Normal 2 5" xfId="59"/>
    <cellStyle name="Normal 2 6" xfId="54"/>
    <cellStyle name="Normal 2 7" xfId="45"/>
    <cellStyle name="Normal 2 8" xfId="37"/>
    <cellStyle name="Normal 2 9" xfId="29"/>
    <cellStyle name="Normal 3" xfId="9"/>
    <cellStyle name="Normal 3 2" xfId="61"/>
    <cellStyle name="Normal 3 2 2" xfId="64"/>
    <cellStyle name="Normal 3 3" xfId="55"/>
    <cellStyle name="Normal 3 4" xfId="46"/>
    <cellStyle name="Normal 4" xfId="10"/>
    <cellStyle name="Normal 4 2" xfId="11"/>
    <cellStyle name="Normal 4 3" xfId="62"/>
    <cellStyle name="Normal 5" xfId="12"/>
    <cellStyle name="Normal 5 2" xfId="13"/>
    <cellStyle name="Normal 5 3" xfId="66"/>
    <cellStyle name="Normal 6" xfId="14"/>
    <cellStyle name="Normal 6 2" xfId="15"/>
    <cellStyle name="Normal 6 2 2" xfId="74"/>
    <cellStyle name="Normal 6 2 3" xfId="57"/>
    <cellStyle name="Normal 6 2 4" xfId="48"/>
    <cellStyle name="Normal 6 2 5" xfId="39"/>
    <cellStyle name="Normal 6 2 6" xfId="31"/>
    <cellStyle name="Normal 6 2 7" xfId="79"/>
    <cellStyle name="Normal 6 2 8" xfId="23"/>
    <cellStyle name="Normal 6 3" xfId="73"/>
    <cellStyle name="Normal 6 4" xfId="56"/>
    <cellStyle name="Normal 6 5" xfId="47"/>
    <cellStyle name="Normal 6 6" xfId="38"/>
    <cellStyle name="Normal 6 7" xfId="30"/>
    <cellStyle name="Normal 6 8" xfId="78"/>
    <cellStyle name="Normal 6 9" xfId="22"/>
    <cellStyle name="Normal 7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showGridLines="0" topLeftCell="A48" workbookViewId="0">
      <selection activeCell="G84" sqref="G84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2564175.2999999998</v>
      </c>
      <c r="D5" s="34">
        <f>SUM(D6:D12)</f>
        <v>0</v>
      </c>
      <c r="E5" s="34">
        <f>C5+D5</f>
        <v>2564175.2999999998</v>
      </c>
      <c r="F5" s="34">
        <f>SUM(F6:F12)</f>
        <v>1122496.0899999999</v>
      </c>
      <c r="G5" s="34">
        <f>SUM(G6:G12)</f>
        <v>1122496.0899999999</v>
      </c>
      <c r="H5" s="34">
        <f>E5-F5</f>
        <v>1441679.21</v>
      </c>
    </row>
    <row r="6" spans="1:8" x14ac:dyDescent="0.2">
      <c r="A6" s="28">
        <v>1100</v>
      </c>
      <c r="B6" s="10" t="s">
        <v>73</v>
      </c>
      <c r="C6" s="12">
        <v>1193984.95</v>
      </c>
      <c r="D6" s="12">
        <v>0</v>
      </c>
      <c r="E6" s="12">
        <f t="shared" ref="E6:E69" si="0">C6+D6</f>
        <v>1193984.95</v>
      </c>
      <c r="F6" s="12">
        <v>615797.48</v>
      </c>
      <c r="G6" s="12">
        <v>615797.48</v>
      </c>
      <c r="H6" s="12">
        <f t="shared" ref="H6:H69" si="1">E6-F6</f>
        <v>578187.47</v>
      </c>
    </row>
    <row r="7" spans="1:8" x14ac:dyDescent="0.2">
      <c r="A7" s="28">
        <v>1200</v>
      </c>
      <c r="B7" s="10" t="s">
        <v>74</v>
      </c>
      <c r="C7" s="12">
        <v>200000</v>
      </c>
      <c r="D7" s="12">
        <v>0</v>
      </c>
      <c r="E7" s="12">
        <f t="shared" si="0"/>
        <v>200000</v>
      </c>
      <c r="F7" s="12">
        <v>33378</v>
      </c>
      <c r="G7" s="12">
        <v>33378</v>
      </c>
      <c r="H7" s="12">
        <f t="shared" si="1"/>
        <v>166622</v>
      </c>
    </row>
    <row r="8" spans="1:8" x14ac:dyDescent="0.2">
      <c r="A8" s="28">
        <v>1300</v>
      </c>
      <c r="B8" s="10" t="s">
        <v>75</v>
      </c>
      <c r="C8" s="12">
        <v>249053.73</v>
      </c>
      <c r="D8" s="12">
        <v>0</v>
      </c>
      <c r="E8" s="12">
        <f t="shared" si="0"/>
        <v>249053.73</v>
      </c>
      <c r="F8" s="12">
        <v>40592.160000000003</v>
      </c>
      <c r="G8" s="12">
        <v>40592.160000000003</v>
      </c>
      <c r="H8" s="12">
        <f t="shared" si="1"/>
        <v>208461.57</v>
      </c>
    </row>
    <row r="9" spans="1:8" x14ac:dyDescent="0.2">
      <c r="A9" s="28">
        <v>1400</v>
      </c>
      <c r="B9" s="10" t="s">
        <v>34</v>
      </c>
      <c r="C9" s="12">
        <v>290360</v>
      </c>
      <c r="D9" s="12">
        <v>0</v>
      </c>
      <c r="E9" s="12">
        <f t="shared" si="0"/>
        <v>290360</v>
      </c>
      <c r="F9" s="12">
        <v>75475.81</v>
      </c>
      <c r="G9" s="12">
        <v>75475.81</v>
      </c>
      <c r="H9" s="12">
        <f t="shared" si="1"/>
        <v>214884.19</v>
      </c>
    </row>
    <row r="10" spans="1:8" x14ac:dyDescent="0.2">
      <c r="A10" s="28">
        <v>1500</v>
      </c>
      <c r="B10" s="10" t="s">
        <v>76</v>
      </c>
      <c r="C10" s="12">
        <v>300000</v>
      </c>
      <c r="D10" s="12">
        <v>0</v>
      </c>
      <c r="E10" s="12">
        <f t="shared" si="0"/>
        <v>300000</v>
      </c>
      <c r="F10" s="12">
        <v>206640.64000000001</v>
      </c>
      <c r="G10" s="12">
        <v>206640.64000000001</v>
      </c>
      <c r="H10" s="12">
        <f t="shared" si="1"/>
        <v>93359.359999999986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330776.62</v>
      </c>
      <c r="D12" s="12">
        <v>0</v>
      </c>
      <c r="E12" s="12">
        <f t="shared" si="0"/>
        <v>330776.62</v>
      </c>
      <c r="F12" s="12">
        <v>150612</v>
      </c>
      <c r="G12" s="12">
        <v>150612</v>
      </c>
      <c r="H12" s="12">
        <f t="shared" si="1"/>
        <v>180164.62</v>
      </c>
    </row>
    <row r="13" spans="1:8" x14ac:dyDescent="0.2">
      <c r="A13" s="29" t="s">
        <v>65</v>
      </c>
      <c r="B13" s="6"/>
      <c r="C13" s="35">
        <f>SUM(C14:C22)</f>
        <v>493500</v>
      </c>
      <c r="D13" s="35">
        <f>SUM(D14:D22)</f>
        <v>0</v>
      </c>
      <c r="E13" s="35">
        <f t="shared" si="0"/>
        <v>493500</v>
      </c>
      <c r="F13" s="35">
        <f>SUM(F14:F22)</f>
        <v>87560.07</v>
      </c>
      <c r="G13" s="35">
        <f>SUM(G14:G22)</f>
        <v>87560.07</v>
      </c>
      <c r="H13" s="35">
        <f t="shared" si="1"/>
        <v>405939.93</v>
      </c>
    </row>
    <row r="14" spans="1:8" x14ac:dyDescent="0.2">
      <c r="A14" s="28">
        <v>2100</v>
      </c>
      <c r="B14" s="10" t="s">
        <v>78</v>
      </c>
      <c r="C14" s="12">
        <v>77000</v>
      </c>
      <c r="D14" s="12">
        <v>0</v>
      </c>
      <c r="E14" s="12">
        <f t="shared" si="0"/>
        <v>77000</v>
      </c>
      <c r="F14" s="12">
        <v>5964.07</v>
      </c>
      <c r="G14" s="12">
        <v>5964.07</v>
      </c>
      <c r="H14" s="12">
        <f t="shared" si="1"/>
        <v>71035.929999999993</v>
      </c>
    </row>
    <row r="15" spans="1:8" x14ac:dyDescent="0.2">
      <c r="A15" s="28">
        <v>2200</v>
      </c>
      <c r="B15" s="10" t="s">
        <v>79</v>
      </c>
      <c r="C15" s="12">
        <v>0</v>
      </c>
      <c r="D15" s="12">
        <v>0</v>
      </c>
      <c r="E15" s="12">
        <f t="shared" si="0"/>
        <v>0</v>
      </c>
      <c r="F15" s="12">
        <v>0</v>
      </c>
      <c r="G15" s="12">
        <v>0</v>
      </c>
      <c r="H15" s="12">
        <f t="shared" si="1"/>
        <v>0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137000</v>
      </c>
      <c r="D17" s="12">
        <v>0</v>
      </c>
      <c r="E17" s="12">
        <f t="shared" si="0"/>
        <v>137000</v>
      </c>
      <c r="F17" s="12">
        <v>34259.9</v>
      </c>
      <c r="G17" s="12">
        <v>34259.9</v>
      </c>
      <c r="H17" s="12">
        <f t="shared" si="1"/>
        <v>102740.1</v>
      </c>
    </row>
    <row r="18" spans="1:8" x14ac:dyDescent="0.2">
      <c r="A18" s="28">
        <v>2500</v>
      </c>
      <c r="B18" s="10" t="s">
        <v>82</v>
      </c>
      <c r="C18" s="12">
        <v>10000</v>
      </c>
      <c r="D18" s="12">
        <v>0</v>
      </c>
      <c r="E18" s="12">
        <f t="shared" si="0"/>
        <v>10000</v>
      </c>
      <c r="F18" s="12">
        <v>0</v>
      </c>
      <c r="G18" s="12">
        <v>0</v>
      </c>
      <c r="H18" s="12">
        <f t="shared" si="1"/>
        <v>10000</v>
      </c>
    </row>
    <row r="19" spans="1:8" x14ac:dyDescent="0.2">
      <c r="A19" s="28">
        <v>2600</v>
      </c>
      <c r="B19" s="10" t="s">
        <v>83</v>
      </c>
      <c r="C19" s="12">
        <v>115000</v>
      </c>
      <c r="D19" s="12">
        <v>0</v>
      </c>
      <c r="E19" s="12">
        <f t="shared" si="0"/>
        <v>115000</v>
      </c>
      <c r="F19" s="12">
        <v>42951.3</v>
      </c>
      <c r="G19" s="12">
        <v>42951.3</v>
      </c>
      <c r="H19" s="12">
        <f t="shared" si="1"/>
        <v>72048.7</v>
      </c>
    </row>
    <row r="20" spans="1:8" x14ac:dyDescent="0.2">
      <c r="A20" s="28">
        <v>2700</v>
      </c>
      <c r="B20" s="10" t="s">
        <v>84</v>
      </c>
      <c r="C20" s="12">
        <v>95000</v>
      </c>
      <c r="D20" s="12">
        <v>0</v>
      </c>
      <c r="E20" s="12">
        <f t="shared" si="0"/>
        <v>95000</v>
      </c>
      <c r="F20" s="12">
        <v>2992.8</v>
      </c>
      <c r="G20" s="12">
        <v>2992.8</v>
      </c>
      <c r="H20" s="12">
        <f t="shared" si="1"/>
        <v>92007.2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59500</v>
      </c>
      <c r="D22" s="12">
        <v>0</v>
      </c>
      <c r="E22" s="12">
        <f t="shared" si="0"/>
        <v>59500</v>
      </c>
      <c r="F22" s="12">
        <v>1392</v>
      </c>
      <c r="G22" s="12">
        <v>1392</v>
      </c>
      <c r="H22" s="12">
        <f t="shared" si="1"/>
        <v>58108</v>
      </c>
    </row>
    <row r="23" spans="1:8" x14ac:dyDescent="0.2">
      <c r="A23" s="29" t="s">
        <v>66</v>
      </c>
      <c r="B23" s="6"/>
      <c r="C23" s="35">
        <f>SUM(C24:C32)</f>
        <v>190000</v>
      </c>
      <c r="D23" s="35">
        <f>SUM(D24:D32)</f>
        <v>0</v>
      </c>
      <c r="E23" s="35">
        <f t="shared" si="0"/>
        <v>190000</v>
      </c>
      <c r="F23" s="35">
        <f>SUM(F24:F32)</f>
        <v>30684.660000000003</v>
      </c>
      <c r="G23" s="35">
        <f>SUM(G24:G32)</f>
        <v>30684.660000000003</v>
      </c>
      <c r="H23" s="35">
        <f t="shared" si="1"/>
        <v>159315.34</v>
      </c>
    </row>
    <row r="24" spans="1:8" x14ac:dyDescent="0.2">
      <c r="A24" s="28">
        <v>3100</v>
      </c>
      <c r="B24" s="10" t="s">
        <v>87</v>
      </c>
      <c r="C24" s="12">
        <v>31500</v>
      </c>
      <c r="D24" s="12">
        <v>0</v>
      </c>
      <c r="E24" s="12">
        <f t="shared" si="0"/>
        <v>31500</v>
      </c>
      <c r="F24" s="12">
        <v>1954</v>
      </c>
      <c r="G24" s="12">
        <v>1954</v>
      </c>
      <c r="H24" s="12">
        <f t="shared" si="1"/>
        <v>29546</v>
      </c>
    </row>
    <row r="25" spans="1:8" x14ac:dyDescent="0.2">
      <c r="A25" s="28">
        <v>3200</v>
      </c>
      <c r="B25" s="10" t="s">
        <v>88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</row>
    <row r="26" spans="1:8" x14ac:dyDescent="0.2">
      <c r="A26" s="28">
        <v>3300</v>
      </c>
      <c r="B26" s="10" t="s">
        <v>89</v>
      </c>
      <c r="C26" s="12">
        <v>13000</v>
      </c>
      <c r="D26" s="12">
        <v>0</v>
      </c>
      <c r="E26" s="12">
        <f t="shared" si="0"/>
        <v>13000</v>
      </c>
      <c r="F26" s="12">
        <v>0</v>
      </c>
      <c r="G26" s="12">
        <v>0</v>
      </c>
      <c r="H26" s="12">
        <f t="shared" si="1"/>
        <v>13000</v>
      </c>
    </row>
    <row r="27" spans="1:8" x14ac:dyDescent="0.2">
      <c r="A27" s="28">
        <v>3400</v>
      </c>
      <c r="B27" s="10" t="s">
        <v>90</v>
      </c>
      <c r="C27" s="12">
        <v>32000</v>
      </c>
      <c r="D27" s="12">
        <v>0</v>
      </c>
      <c r="E27" s="12">
        <f t="shared" si="0"/>
        <v>32000</v>
      </c>
      <c r="F27" s="12">
        <v>189.92</v>
      </c>
      <c r="G27" s="12">
        <v>189.92</v>
      </c>
      <c r="H27" s="12">
        <f t="shared" si="1"/>
        <v>31810.080000000002</v>
      </c>
    </row>
    <row r="28" spans="1:8" x14ac:dyDescent="0.2">
      <c r="A28" s="28">
        <v>3500</v>
      </c>
      <c r="B28" s="10" t="s">
        <v>91</v>
      </c>
      <c r="C28" s="12">
        <v>22000</v>
      </c>
      <c r="D28" s="12">
        <v>0</v>
      </c>
      <c r="E28" s="12">
        <f t="shared" si="0"/>
        <v>22000</v>
      </c>
      <c r="F28" s="12">
        <v>7250</v>
      </c>
      <c r="G28" s="12">
        <v>7250</v>
      </c>
      <c r="H28" s="12">
        <f t="shared" si="1"/>
        <v>14750</v>
      </c>
    </row>
    <row r="29" spans="1:8" x14ac:dyDescent="0.2">
      <c r="A29" s="28">
        <v>3600</v>
      </c>
      <c r="B29" s="10" t="s">
        <v>92</v>
      </c>
      <c r="C29" s="12">
        <v>10000</v>
      </c>
      <c r="D29" s="12">
        <v>0</v>
      </c>
      <c r="E29" s="12">
        <f t="shared" si="0"/>
        <v>10000</v>
      </c>
      <c r="F29" s="12">
        <v>0</v>
      </c>
      <c r="G29" s="12">
        <v>0</v>
      </c>
      <c r="H29" s="12">
        <f t="shared" si="1"/>
        <v>10000</v>
      </c>
    </row>
    <row r="30" spans="1:8" x14ac:dyDescent="0.2">
      <c r="A30" s="28">
        <v>3700</v>
      </c>
      <c r="B30" s="10" t="s">
        <v>93</v>
      </c>
      <c r="C30" s="12">
        <v>3500</v>
      </c>
      <c r="D30" s="12">
        <v>0</v>
      </c>
      <c r="E30" s="12">
        <f t="shared" si="0"/>
        <v>3500</v>
      </c>
      <c r="F30" s="12">
        <v>0</v>
      </c>
      <c r="G30" s="12">
        <v>0</v>
      </c>
      <c r="H30" s="12">
        <f t="shared" si="1"/>
        <v>3500</v>
      </c>
    </row>
    <row r="31" spans="1:8" x14ac:dyDescent="0.2">
      <c r="A31" s="28">
        <v>3800</v>
      </c>
      <c r="B31" s="10" t="s">
        <v>94</v>
      </c>
      <c r="C31" s="12">
        <v>10000</v>
      </c>
      <c r="D31" s="12">
        <v>0</v>
      </c>
      <c r="E31" s="12">
        <f t="shared" si="0"/>
        <v>10000</v>
      </c>
      <c r="F31" s="12">
        <v>0</v>
      </c>
      <c r="G31" s="12">
        <v>0</v>
      </c>
      <c r="H31" s="12">
        <f t="shared" si="1"/>
        <v>10000</v>
      </c>
    </row>
    <row r="32" spans="1:8" x14ac:dyDescent="0.2">
      <c r="A32" s="28">
        <v>3900</v>
      </c>
      <c r="B32" s="10" t="s">
        <v>18</v>
      </c>
      <c r="C32" s="12">
        <v>68000</v>
      </c>
      <c r="D32" s="12">
        <v>0</v>
      </c>
      <c r="E32" s="12">
        <f t="shared" si="0"/>
        <v>68000</v>
      </c>
      <c r="F32" s="12">
        <v>21290.74</v>
      </c>
      <c r="G32" s="12">
        <v>21290.74</v>
      </c>
      <c r="H32" s="12">
        <f t="shared" si="1"/>
        <v>46709.259999999995</v>
      </c>
    </row>
    <row r="33" spans="1:8" x14ac:dyDescent="0.2">
      <c r="A33" s="29" t="s">
        <v>67</v>
      </c>
      <c r="B33" s="6"/>
      <c r="C33" s="35">
        <f>SUM(C34:C42)</f>
        <v>381250.66</v>
      </c>
      <c r="D33" s="35">
        <f>SUM(D34:D42)</f>
        <v>0</v>
      </c>
      <c r="E33" s="35">
        <f t="shared" si="0"/>
        <v>381250.66</v>
      </c>
      <c r="F33" s="35">
        <f>SUM(F34:F42)</f>
        <v>249590.57</v>
      </c>
      <c r="G33" s="35">
        <f>SUM(G34:G42)</f>
        <v>249590.57</v>
      </c>
      <c r="H33" s="35">
        <f t="shared" si="1"/>
        <v>131660.08999999997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381250.66</v>
      </c>
      <c r="D37" s="12">
        <v>0</v>
      </c>
      <c r="E37" s="12">
        <f t="shared" si="0"/>
        <v>381250.66</v>
      </c>
      <c r="F37" s="12">
        <v>249590.57</v>
      </c>
      <c r="G37" s="12">
        <v>249590.57</v>
      </c>
      <c r="H37" s="12">
        <f t="shared" si="1"/>
        <v>131660.08999999997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101000</v>
      </c>
      <c r="D43" s="35">
        <f>SUM(D44:D52)</f>
        <v>0</v>
      </c>
      <c r="E43" s="35">
        <f t="shared" si="0"/>
        <v>101000</v>
      </c>
      <c r="F43" s="35">
        <f>SUM(F44:F52)</f>
        <v>0</v>
      </c>
      <c r="G43" s="35">
        <f>SUM(G44:G52)</f>
        <v>0</v>
      </c>
      <c r="H43" s="35">
        <f t="shared" si="1"/>
        <v>101000</v>
      </c>
    </row>
    <row r="44" spans="1:8" x14ac:dyDescent="0.2">
      <c r="A44" s="28">
        <v>5100</v>
      </c>
      <c r="B44" s="10" t="s">
        <v>102</v>
      </c>
      <c r="C44" s="12">
        <v>48000</v>
      </c>
      <c r="D44" s="12">
        <v>0</v>
      </c>
      <c r="E44" s="12">
        <f t="shared" si="0"/>
        <v>48000</v>
      </c>
      <c r="F44" s="12">
        <v>0</v>
      </c>
      <c r="G44" s="12">
        <v>0</v>
      </c>
      <c r="H44" s="12">
        <f t="shared" si="1"/>
        <v>48000</v>
      </c>
    </row>
    <row r="45" spans="1:8" x14ac:dyDescent="0.2">
      <c r="A45" s="28">
        <v>5200</v>
      </c>
      <c r="B45" s="10" t="s">
        <v>103</v>
      </c>
      <c r="C45" s="12">
        <v>5000</v>
      </c>
      <c r="D45" s="12">
        <v>0</v>
      </c>
      <c r="E45" s="12">
        <f t="shared" si="0"/>
        <v>5000</v>
      </c>
      <c r="F45" s="12">
        <v>0</v>
      </c>
      <c r="G45" s="12">
        <v>0</v>
      </c>
      <c r="H45" s="12">
        <f t="shared" si="1"/>
        <v>5000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42000</v>
      </c>
      <c r="D49" s="12">
        <v>0</v>
      </c>
      <c r="E49" s="12">
        <f t="shared" si="0"/>
        <v>42000</v>
      </c>
      <c r="F49" s="12">
        <v>0</v>
      </c>
      <c r="G49" s="12">
        <v>0</v>
      </c>
      <c r="H49" s="12">
        <f t="shared" si="1"/>
        <v>42000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6000</v>
      </c>
      <c r="D52" s="12">
        <v>0</v>
      </c>
      <c r="E52" s="12">
        <f t="shared" si="0"/>
        <v>6000</v>
      </c>
      <c r="F52" s="12">
        <v>0</v>
      </c>
      <c r="G52" s="12">
        <v>0</v>
      </c>
      <c r="H52" s="12">
        <f t="shared" si="1"/>
        <v>6000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3729925.96</v>
      </c>
      <c r="D77" s="37">
        <f t="shared" si="4"/>
        <v>0</v>
      </c>
      <c r="E77" s="37">
        <f t="shared" si="4"/>
        <v>3729925.96</v>
      </c>
      <c r="F77" s="37">
        <f t="shared" si="4"/>
        <v>1490331.39</v>
      </c>
      <c r="G77" s="37">
        <f t="shared" si="4"/>
        <v>1490331.39</v>
      </c>
      <c r="H77" s="37">
        <f t="shared" si="4"/>
        <v>2239594.5699999998</v>
      </c>
    </row>
    <row r="79" spans="1:8" x14ac:dyDescent="0.2">
      <c r="A79" s="1" t="s">
        <v>132</v>
      </c>
    </row>
    <row r="86" spans="2:7" ht="12.75" x14ac:dyDescent="0.2">
      <c r="B86" s="53" t="s">
        <v>142</v>
      </c>
      <c r="C86" s="54"/>
      <c r="D86" s="54"/>
      <c r="E86" s="54"/>
      <c r="F86" s="52" t="s">
        <v>143</v>
      </c>
      <c r="G86" s="52"/>
    </row>
    <row r="87" spans="2:7" ht="12.75" x14ac:dyDescent="0.2">
      <c r="B87" s="53" t="s">
        <v>144</v>
      </c>
      <c r="C87" s="54"/>
      <c r="D87" s="54"/>
      <c r="E87" s="54"/>
      <c r="F87" s="52" t="s">
        <v>145</v>
      </c>
      <c r="G87" s="52"/>
    </row>
    <row r="88" spans="2:7" ht="12.75" x14ac:dyDescent="0.2">
      <c r="B88" s="53" t="s">
        <v>146</v>
      </c>
      <c r="C88" s="54"/>
      <c r="D88" s="54"/>
      <c r="E88" s="54"/>
      <c r="F88" s="52" t="s">
        <v>147</v>
      </c>
      <c r="G88" s="52"/>
    </row>
  </sheetData>
  <sheetProtection formatCells="0" formatColumns="0" formatRows="0" autoFilter="0"/>
  <mergeCells count="7">
    <mergeCell ref="A1:H1"/>
    <mergeCell ref="C2:G2"/>
    <mergeCell ref="H2:H3"/>
    <mergeCell ref="A2:B4"/>
    <mergeCell ref="F88:G88"/>
    <mergeCell ref="F87:G87"/>
    <mergeCell ref="F86:G8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zoomScaleNormal="100" workbookViewId="0">
      <selection activeCell="F35" sqref="F35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137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3628925.96</v>
      </c>
      <c r="D5" s="38">
        <v>0</v>
      </c>
      <c r="E5" s="38">
        <f>C5+D5</f>
        <v>3628925.96</v>
      </c>
      <c r="F5" s="38">
        <v>1490331.39</v>
      </c>
      <c r="G5" s="38">
        <v>1490331.39</v>
      </c>
      <c r="H5" s="38">
        <f>E5-F5</f>
        <v>2138594.5700000003</v>
      </c>
    </row>
    <row r="6" spans="1:8" x14ac:dyDescent="0.2">
      <c r="A6" s="5"/>
      <c r="B6" s="13" t="s">
        <v>1</v>
      </c>
      <c r="C6" s="38">
        <v>101000</v>
      </c>
      <c r="D6" s="38">
        <v>0</v>
      </c>
      <c r="E6" s="38">
        <f>C6+D6</f>
        <v>101000</v>
      </c>
      <c r="F6" s="38">
        <v>0</v>
      </c>
      <c r="G6" s="38">
        <v>0</v>
      </c>
      <c r="H6" s="38">
        <f>E6-F6</f>
        <v>101000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3729925.96</v>
      </c>
      <c r="D10" s="37">
        <f t="shared" si="0"/>
        <v>0</v>
      </c>
      <c r="E10" s="37">
        <f t="shared" si="0"/>
        <v>3729925.96</v>
      </c>
      <c r="F10" s="37">
        <f t="shared" si="0"/>
        <v>1490331.39</v>
      </c>
      <c r="G10" s="37">
        <f t="shared" si="0"/>
        <v>1490331.39</v>
      </c>
      <c r="H10" s="37">
        <f t="shared" si="0"/>
        <v>2239594.5700000003</v>
      </c>
    </row>
    <row r="12" spans="1:8" x14ac:dyDescent="0.2">
      <c r="A12" s="1" t="s">
        <v>132</v>
      </c>
    </row>
    <row r="24" spans="2:7" ht="12.75" x14ac:dyDescent="0.2">
      <c r="B24" s="55" t="s">
        <v>142</v>
      </c>
      <c r="C24" s="56"/>
      <c r="D24" s="56"/>
      <c r="E24" s="56"/>
      <c r="F24" s="52" t="s">
        <v>143</v>
      </c>
      <c r="G24" s="52"/>
    </row>
    <row r="25" spans="2:7" ht="12.75" x14ac:dyDescent="0.2">
      <c r="B25" s="55" t="s">
        <v>144</v>
      </c>
      <c r="C25" s="56"/>
      <c r="D25" s="56"/>
      <c r="E25" s="56"/>
      <c r="F25" s="52" t="s">
        <v>145</v>
      </c>
      <c r="G25" s="52"/>
    </row>
    <row r="26" spans="2:7" ht="12.75" x14ac:dyDescent="0.2">
      <c r="B26" s="55" t="s">
        <v>146</v>
      </c>
      <c r="C26" s="56"/>
      <c r="D26" s="56"/>
      <c r="E26" s="56"/>
      <c r="F26" s="52" t="s">
        <v>147</v>
      </c>
      <c r="G26" s="52"/>
    </row>
  </sheetData>
  <sheetProtection formatCells="0" formatColumns="0" formatRows="0" autoFilter="0"/>
  <mergeCells count="7">
    <mergeCell ref="A1:H1"/>
    <mergeCell ref="C2:G2"/>
    <mergeCell ref="H2:H3"/>
    <mergeCell ref="A2:B4"/>
    <mergeCell ref="F26:G26"/>
    <mergeCell ref="F25:G25"/>
    <mergeCell ref="F24:G2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workbookViewId="0">
      <selection activeCell="B46" sqref="B46:G48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138</v>
      </c>
      <c r="C6" s="12">
        <v>3729925.96</v>
      </c>
      <c r="D6" s="12">
        <v>0</v>
      </c>
      <c r="E6" s="12">
        <f>C6+D6</f>
        <v>3729925.96</v>
      </c>
      <c r="F6" s="12">
        <v>1490331.39</v>
      </c>
      <c r="G6" s="12">
        <v>1490331.39</v>
      </c>
      <c r="H6" s="12">
        <f>E6-F6</f>
        <v>2239594.5700000003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134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3729925.96</v>
      </c>
      <c r="D14" s="40">
        <f t="shared" si="2"/>
        <v>0</v>
      </c>
      <c r="E14" s="40">
        <f t="shared" si="2"/>
        <v>3729925.96</v>
      </c>
      <c r="F14" s="40">
        <f t="shared" si="2"/>
        <v>1490331.39</v>
      </c>
      <c r="G14" s="40">
        <f t="shared" si="2"/>
        <v>1490331.39</v>
      </c>
      <c r="H14" s="40">
        <f t="shared" si="2"/>
        <v>2239594.5700000003</v>
      </c>
    </row>
    <row r="17" spans="1:8" ht="45" customHeight="1" x14ac:dyDescent="0.2">
      <c r="A17" s="41" t="s">
        <v>131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133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3729925.96</v>
      </c>
      <c r="D32" s="12">
        <v>0</v>
      </c>
      <c r="E32" s="12">
        <f t="shared" ref="E32:E38" si="6">C32+D32</f>
        <v>3729925.96</v>
      </c>
      <c r="F32" s="12">
        <v>1490331.39</v>
      </c>
      <c r="G32" s="12">
        <v>1490331.39</v>
      </c>
      <c r="H32" s="12">
        <f t="shared" ref="H32:H38" si="7">E32-F32</f>
        <v>2239594.5700000003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3729925.96</v>
      </c>
      <c r="D39" s="40">
        <f t="shared" si="8"/>
        <v>0</v>
      </c>
      <c r="E39" s="40">
        <f t="shared" si="8"/>
        <v>3729925.96</v>
      </c>
      <c r="F39" s="40">
        <f t="shared" si="8"/>
        <v>1490331.39</v>
      </c>
      <c r="G39" s="40">
        <f t="shared" si="8"/>
        <v>1490331.39</v>
      </c>
      <c r="H39" s="40">
        <f t="shared" si="8"/>
        <v>2239594.5700000003</v>
      </c>
    </row>
    <row r="41" spans="1:8" x14ac:dyDescent="0.2">
      <c r="A41" s="1" t="s">
        <v>132</v>
      </c>
    </row>
    <row r="46" spans="1:8" ht="12.75" x14ac:dyDescent="0.2">
      <c r="B46" s="57" t="s">
        <v>142</v>
      </c>
      <c r="C46" s="58"/>
      <c r="D46" s="58"/>
      <c r="E46" s="58"/>
      <c r="F46" s="52" t="s">
        <v>143</v>
      </c>
      <c r="G46" s="52"/>
    </row>
    <row r="47" spans="1:8" ht="12.75" x14ac:dyDescent="0.2">
      <c r="B47" s="57" t="s">
        <v>144</v>
      </c>
      <c r="C47" s="58"/>
      <c r="D47" s="58"/>
      <c r="E47" s="58"/>
      <c r="F47" s="52" t="s">
        <v>145</v>
      </c>
      <c r="G47" s="52"/>
    </row>
    <row r="48" spans="1:8" ht="12.75" x14ac:dyDescent="0.2">
      <c r="B48" s="57" t="s">
        <v>146</v>
      </c>
      <c r="C48" s="58"/>
      <c r="D48" s="58"/>
      <c r="E48" s="58"/>
      <c r="F48" s="52" t="s">
        <v>147</v>
      </c>
      <c r="G48" s="52"/>
    </row>
  </sheetData>
  <sheetProtection formatCells="0" formatColumns="0" formatRows="0" insertRows="0" deleteRows="0" autoFilter="0"/>
  <mergeCells count="15">
    <mergeCell ref="F48:G48"/>
    <mergeCell ref="F47:G47"/>
    <mergeCell ref="F46:G46"/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workbookViewId="0">
      <selection activeCell="J42" sqref="J42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135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3729925.96</v>
      </c>
      <c r="D14" s="35">
        <f t="shared" si="3"/>
        <v>0</v>
      </c>
      <c r="E14" s="35">
        <f t="shared" si="3"/>
        <v>3729925.96</v>
      </c>
      <c r="F14" s="35">
        <f t="shared" si="3"/>
        <v>1490331.39</v>
      </c>
      <c r="G14" s="35">
        <f t="shared" si="3"/>
        <v>1490331.39</v>
      </c>
      <c r="H14" s="35">
        <f t="shared" si="3"/>
        <v>2239594.5700000003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3729925.96</v>
      </c>
      <c r="D18" s="12">
        <v>0</v>
      </c>
      <c r="E18" s="12">
        <f t="shared" si="5"/>
        <v>3729925.96</v>
      </c>
      <c r="F18" s="12">
        <v>1490331.39</v>
      </c>
      <c r="G18" s="12">
        <v>1490331.39</v>
      </c>
      <c r="H18" s="12">
        <f t="shared" si="4"/>
        <v>2239594.5700000003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3729925.96</v>
      </c>
      <c r="D37" s="40">
        <f t="shared" si="12"/>
        <v>0</v>
      </c>
      <c r="E37" s="40">
        <f t="shared" si="12"/>
        <v>3729925.96</v>
      </c>
      <c r="F37" s="40">
        <f t="shared" si="12"/>
        <v>1490331.39</v>
      </c>
      <c r="G37" s="40">
        <f t="shared" si="12"/>
        <v>1490331.39</v>
      </c>
      <c r="H37" s="40">
        <f t="shared" si="12"/>
        <v>2239594.5700000003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132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48" spans="1:8" ht="12.75" x14ac:dyDescent="0.2">
      <c r="B48" s="59" t="s">
        <v>142</v>
      </c>
      <c r="C48" s="60"/>
      <c r="D48" s="60"/>
      <c r="E48" s="60"/>
      <c r="F48" s="52" t="s">
        <v>143</v>
      </c>
      <c r="G48" s="52"/>
    </row>
    <row r="49" spans="2:7" ht="12.75" x14ac:dyDescent="0.2">
      <c r="B49" s="59" t="s">
        <v>144</v>
      </c>
      <c r="C49" s="60"/>
      <c r="D49" s="60"/>
      <c r="E49" s="60"/>
      <c r="F49" s="52" t="s">
        <v>145</v>
      </c>
      <c r="G49" s="52"/>
    </row>
    <row r="50" spans="2:7" ht="12.75" x14ac:dyDescent="0.2">
      <c r="B50" s="59" t="s">
        <v>146</v>
      </c>
      <c r="C50" s="60"/>
      <c r="D50" s="60"/>
      <c r="E50" s="60"/>
      <c r="F50" s="52" t="s">
        <v>147</v>
      </c>
      <c r="G50" s="52"/>
    </row>
  </sheetData>
  <sheetProtection formatCells="0" formatColumns="0" formatRows="0" autoFilter="0"/>
  <mergeCells count="7">
    <mergeCell ref="A1:H1"/>
    <mergeCell ref="A2:B4"/>
    <mergeCell ref="C2:G2"/>
    <mergeCell ref="H2:H3"/>
    <mergeCell ref="F50:G50"/>
    <mergeCell ref="F49:G49"/>
    <mergeCell ref="F48:G4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2018-07-14T22:21:14Z</cp:lastPrinted>
  <dcterms:created xsi:type="dcterms:W3CDTF">2014-02-10T03:37:14Z</dcterms:created>
  <dcterms:modified xsi:type="dcterms:W3CDTF">2022-07-06T16:11:17Z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