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<sst xmlns="http://schemas.openxmlformats.org/spreadsheetml/2006/main" count="122" uniqueCount="122">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</sst>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1_IDF_MAPG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E6" sqref="E6:F6"/>
    </sheetView>
  </sheetViews>
  <sheetFormatPr baseColWidth="10" defaultColWidth="0" defaultRowHeight="15" zeroHeight="1" x14ac:dyDescent="0.25"/>
  <cols>
    <col min="1" max="1" width="99.85546875" style="32" customWidth="1"/>
    <col min="2" max="3" width="20" customWidth="1"/>
    <col min="4" max="4" width="100" style="32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3" t="s">
        <v>0</v>
      </c>
      <c r="B1" s="33"/>
      <c r="C1" s="33"/>
      <c r="D1" s="33"/>
      <c r="E1" s="33"/>
      <c r="F1" s="33"/>
    </row>
    <row r="2" spans="1:6" x14ac:dyDescent="0.25">
      <c r="A2" s="34" t="str">
        <f>ENTE_PUBLICO_A</f>
        <v>ORGANISMO, Gobierno del Estado de Guanajuato (a)</v>
      </c>
      <c r="B2" s="35"/>
      <c r="C2" s="35"/>
      <c r="D2" s="35"/>
      <c r="E2" s="35"/>
      <c r="F2" s="36"/>
    </row>
    <row r="3" spans="1:6" x14ac:dyDescent="0.25">
      <c r="A3" s="37" t="s">
        <v>1</v>
      </c>
      <c r="B3" s="38"/>
      <c r="C3" s="38"/>
      <c r="D3" s="38"/>
      <c r="E3" s="38"/>
      <c r="F3" s="39"/>
    </row>
    <row r="4" spans="1:6" x14ac:dyDescent="0.25">
      <c r="A4" s="40" t="str">
        <f>PERIODO_INFORME</f>
        <v>Al 31 de diciembre de 2019 y al 30 de septiembre de 2020 (b)</v>
      </c>
      <c r="B4" s="41"/>
      <c r="C4" s="41"/>
      <c r="D4" s="41"/>
      <c r="E4" s="41"/>
      <c r="F4" s="42"/>
    </row>
    <row r="5" spans="1:6" x14ac:dyDescent="0.25">
      <c r="A5" s="43" t="s">
        <v>2</v>
      </c>
      <c r="B5" s="44"/>
      <c r="C5" s="44"/>
      <c r="D5" s="44"/>
      <c r="E5" s="44"/>
      <c r="F5" s="45"/>
    </row>
    <row r="6" spans="1:6" s="6" customFormat="1" ht="30" x14ac:dyDescent="0.25">
      <c r="A6" s="2" t="s">
        <v>3</v>
      </c>
      <c r="B6" s="3" t="str">
        <f>ANIO</f>
        <v>2020 (d)</v>
      </c>
      <c r="C6" s="4" t="str">
        <f>ULTIMO</f>
        <v>31 de diciembre de 2019 (e)</v>
      </c>
      <c r="D6" s="5" t="s">
        <v>4</v>
      </c>
      <c r="E6" s="3" t="str">
        <f>ANIO</f>
        <v>2020 (d)</v>
      </c>
      <c r="F6" s="4" t="str">
        <f>ULTIMO</f>
        <v>31 de diciembre de 2019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219362.78</v>
      </c>
      <c r="C9" s="14">
        <f>SUM(C10:C16)</f>
        <v>214109.17</v>
      </c>
      <c r="D9" s="15" t="s">
        <v>10</v>
      </c>
      <c r="E9" s="14">
        <f>SUM(E10:E18)</f>
        <v>-177056.06</v>
      </c>
      <c r="F9" s="14">
        <f>SUM(F10:F18)</f>
        <v>-188113.97</v>
      </c>
    </row>
    <row r="10" spans="1:6" x14ac:dyDescent="0.25">
      <c r="A10" s="16" t="s">
        <v>11</v>
      </c>
      <c r="B10" s="14">
        <v>0</v>
      </c>
      <c r="C10" s="14">
        <v>0</v>
      </c>
      <c r="D10" s="17" t="s">
        <v>12</v>
      </c>
      <c r="E10" s="18">
        <v>17459</v>
      </c>
      <c r="F10" s="14">
        <v>0</v>
      </c>
    </row>
    <row r="11" spans="1:6" x14ac:dyDescent="0.25">
      <c r="A11" s="16" t="s">
        <v>13</v>
      </c>
      <c r="B11" s="14">
        <v>0</v>
      </c>
      <c r="C11" s="14">
        <v>0</v>
      </c>
      <c r="D11" s="17" t="s">
        <v>14</v>
      </c>
      <c r="E11" s="14">
        <v>0</v>
      </c>
      <c r="F11" s="14">
        <v>0</v>
      </c>
    </row>
    <row r="12" spans="1:6" x14ac:dyDescent="0.25">
      <c r="A12" s="16" t="s">
        <v>15</v>
      </c>
      <c r="B12" s="18">
        <v>219362.78</v>
      </c>
      <c r="C12" s="18">
        <v>214109.17</v>
      </c>
      <c r="D12" s="17" t="s">
        <v>16</v>
      </c>
      <c r="E12" s="14">
        <v>0</v>
      </c>
      <c r="F12" s="14">
        <v>0</v>
      </c>
    </row>
    <row r="13" spans="1:6" x14ac:dyDescent="0.25">
      <c r="A13" s="16" t="s">
        <v>17</v>
      </c>
      <c r="B13" s="14">
        <v>0</v>
      </c>
      <c r="C13" s="14">
        <v>0</v>
      </c>
      <c r="D13" s="17" t="s">
        <v>18</v>
      </c>
      <c r="E13" s="14">
        <v>0</v>
      </c>
      <c r="F13" s="14">
        <v>0</v>
      </c>
    </row>
    <row r="14" spans="1:6" x14ac:dyDescent="0.25">
      <c r="A14" s="16" t="s">
        <v>19</v>
      </c>
      <c r="B14" s="14">
        <v>0</v>
      </c>
      <c r="C14" s="14">
        <v>0</v>
      </c>
      <c r="D14" s="17" t="s">
        <v>20</v>
      </c>
      <c r="E14" s="14">
        <v>0</v>
      </c>
      <c r="F14" s="14">
        <v>0</v>
      </c>
    </row>
    <row r="15" spans="1:6" x14ac:dyDescent="0.25">
      <c r="A15" s="16" t="s">
        <v>21</v>
      </c>
      <c r="B15" s="14">
        <v>0</v>
      </c>
      <c r="C15" s="14">
        <v>0</v>
      </c>
      <c r="D15" s="17" t="s">
        <v>22</v>
      </c>
      <c r="E15" s="14">
        <v>0</v>
      </c>
      <c r="F15" s="14">
        <v>0</v>
      </c>
    </row>
    <row r="16" spans="1:6" x14ac:dyDescent="0.25">
      <c r="A16" s="16" t="s">
        <v>23</v>
      </c>
      <c r="B16" s="14">
        <v>0</v>
      </c>
      <c r="C16" s="14">
        <v>0</v>
      </c>
      <c r="D16" s="17" t="s">
        <v>24</v>
      </c>
      <c r="E16" s="18">
        <v>-194515.06</v>
      </c>
      <c r="F16" s="18">
        <v>-188113.97</v>
      </c>
    </row>
    <row r="17" spans="1:6" x14ac:dyDescent="0.25">
      <c r="A17" s="13" t="s">
        <v>25</v>
      </c>
      <c r="B17" s="14">
        <f>SUM(B18:B24)</f>
        <v>80489</v>
      </c>
      <c r="C17" s="14">
        <f>SUM(C18:C24)</f>
        <v>74489</v>
      </c>
      <c r="D17" s="17" t="s">
        <v>26</v>
      </c>
      <c r="E17" s="14">
        <v>0</v>
      </c>
      <c r="F17" s="14">
        <v>0</v>
      </c>
    </row>
    <row r="18" spans="1:6" x14ac:dyDescent="0.25">
      <c r="A18" s="19" t="s">
        <v>27</v>
      </c>
      <c r="B18" s="14">
        <v>0</v>
      </c>
      <c r="C18" s="14">
        <v>0</v>
      </c>
      <c r="D18" s="17" t="s">
        <v>28</v>
      </c>
      <c r="E18" s="14">
        <v>0</v>
      </c>
      <c r="F18" s="14">
        <v>0</v>
      </c>
    </row>
    <row r="19" spans="1:6" x14ac:dyDescent="0.25">
      <c r="A19" s="19" t="s">
        <v>29</v>
      </c>
      <c r="B19" s="18">
        <v>68489</v>
      </c>
      <c r="C19" s="18">
        <v>68489</v>
      </c>
      <c r="D19" s="15" t="s">
        <v>30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31</v>
      </c>
      <c r="B20" s="14">
        <v>0</v>
      </c>
      <c r="C20" s="14">
        <v>0</v>
      </c>
      <c r="D20" s="17" t="s">
        <v>32</v>
      </c>
      <c r="E20" s="14">
        <v>0</v>
      </c>
      <c r="F20" s="14">
        <v>0</v>
      </c>
    </row>
    <row r="21" spans="1:6" x14ac:dyDescent="0.25">
      <c r="A21" s="19" t="s">
        <v>33</v>
      </c>
      <c r="B21" s="14">
        <v>0</v>
      </c>
      <c r="C21" s="14">
        <v>0</v>
      </c>
      <c r="D21" s="17" t="s">
        <v>34</v>
      </c>
      <c r="E21" s="14">
        <v>0</v>
      </c>
      <c r="F21" s="14">
        <v>0</v>
      </c>
    </row>
    <row r="22" spans="1:6" x14ac:dyDescent="0.25">
      <c r="A22" s="19" t="s">
        <v>35</v>
      </c>
      <c r="B22" s="18">
        <v>12000</v>
      </c>
      <c r="C22" s="18">
        <v>6000</v>
      </c>
      <c r="D22" s="17" t="s">
        <v>36</v>
      </c>
      <c r="E22" s="14">
        <v>0</v>
      </c>
      <c r="F22" s="14">
        <v>0</v>
      </c>
    </row>
    <row r="23" spans="1:6" x14ac:dyDescent="0.25">
      <c r="A23" s="19" t="s">
        <v>37</v>
      </c>
      <c r="B23" s="14">
        <v>0</v>
      </c>
      <c r="C23" s="14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9" t="s">
        <v>39</v>
      </c>
      <c r="B24" s="14">
        <v>0</v>
      </c>
      <c r="C24" s="14">
        <v>0</v>
      </c>
      <c r="D24" s="17" t="s">
        <v>40</v>
      </c>
      <c r="E24" s="14">
        <v>0</v>
      </c>
      <c r="F24" s="14">
        <v>0</v>
      </c>
    </row>
    <row r="25" spans="1:6" x14ac:dyDescent="0.25">
      <c r="A25" s="13" t="s">
        <v>41</v>
      </c>
      <c r="B25" s="14">
        <f>SUM(B26:B30)</f>
        <v>0</v>
      </c>
      <c r="C25" s="14">
        <f>SUM(C26:C30)</f>
        <v>0</v>
      </c>
      <c r="D25" s="17" t="s">
        <v>42</v>
      </c>
      <c r="E25" s="14">
        <v>0</v>
      </c>
      <c r="F25" s="14">
        <v>0</v>
      </c>
    </row>
    <row r="26" spans="1:6" x14ac:dyDescent="0.25">
      <c r="A26" s="19" t="s">
        <v>43</v>
      </c>
      <c r="B26" s="14">
        <v>0</v>
      </c>
      <c r="C26" s="14">
        <v>0</v>
      </c>
      <c r="D26" s="15" t="s">
        <v>44</v>
      </c>
      <c r="E26" s="14">
        <v>0</v>
      </c>
      <c r="F26" s="14">
        <v>0</v>
      </c>
    </row>
    <row r="27" spans="1:6" x14ac:dyDescent="0.25">
      <c r="A27" s="19" t="s">
        <v>45</v>
      </c>
      <c r="B27" s="14">
        <v>0</v>
      </c>
      <c r="C27" s="14">
        <v>0</v>
      </c>
      <c r="D27" s="15" t="s">
        <v>46</v>
      </c>
      <c r="E27" s="14">
        <f>SUM(E28:E30)</f>
        <v>0</v>
      </c>
      <c r="F27" s="14">
        <f>SUM(F28:F30)</f>
        <v>0</v>
      </c>
    </row>
    <row r="28" spans="1:6" x14ac:dyDescent="0.25">
      <c r="A28" s="19" t="s">
        <v>47</v>
      </c>
      <c r="B28" s="14">
        <v>0</v>
      </c>
      <c r="C28" s="14">
        <v>0</v>
      </c>
      <c r="D28" s="17" t="s">
        <v>48</v>
      </c>
      <c r="E28" s="14">
        <v>0</v>
      </c>
      <c r="F28" s="14">
        <v>0</v>
      </c>
    </row>
    <row r="29" spans="1:6" x14ac:dyDescent="0.25">
      <c r="A29" s="19" t="s">
        <v>49</v>
      </c>
      <c r="B29" s="14">
        <v>0</v>
      </c>
      <c r="C29" s="14">
        <v>0</v>
      </c>
      <c r="D29" s="17" t="s">
        <v>50</v>
      </c>
      <c r="E29" s="14">
        <v>0</v>
      </c>
      <c r="F29" s="14">
        <v>0</v>
      </c>
    </row>
    <row r="30" spans="1:6" x14ac:dyDescent="0.25">
      <c r="A30" s="19" t="s">
        <v>51</v>
      </c>
      <c r="B30" s="14">
        <v>0</v>
      </c>
      <c r="C30" s="14">
        <v>0</v>
      </c>
      <c r="D30" s="17" t="s">
        <v>52</v>
      </c>
      <c r="E30" s="14">
        <v>0</v>
      </c>
      <c r="F30" s="14">
        <v>0</v>
      </c>
    </row>
    <row r="31" spans="1:6" x14ac:dyDescent="0.25">
      <c r="A31" s="13" t="s">
        <v>53</v>
      </c>
      <c r="B31" s="14">
        <f>SUM(B32:B36)</f>
        <v>0</v>
      </c>
      <c r="C31" s="14">
        <f>SUM(C32:C36)</f>
        <v>0</v>
      </c>
      <c r="D31" s="15" t="s">
        <v>54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55</v>
      </c>
      <c r="B32" s="14">
        <v>0</v>
      </c>
      <c r="C32" s="14">
        <v>0</v>
      </c>
      <c r="D32" s="17" t="s">
        <v>56</v>
      </c>
      <c r="E32" s="14">
        <v>0</v>
      </c>
      <c r="F32" s="14">
        <v>0</v>
      </c>
    </row>
    <row r="33" spans="1:6" x14ac:dyDescent="0.25">
      <c r="A33" s="19" t="s">
        <v>57</v>
      </c>
      <c r="B33" s="14">
        <v>0</v>
      </c>
      <c r="C33" s="14">
        <v>0</v>
      </c>
      <c r="D33" s="17" t="s">
        <v>58</v>
      </c>
      <c r="E33" s="14">
        <v>0</v>
      </c>
      <c r="F33" s="14">
        <v>0</v>
      </c>
    </row>
    <row r="34" spans="1:6" x14ac:dyDescent="0.25">
      <c r="A34" s="19" t="s">
        <v>59</v>
      </c>
      <c r="B34" s="14">
        <v>0</v>
      </c>
      <c r="C34" s="14">
        <v>0</v>
      </c>
      <c r="D34" s="17" t="s">
        <v>60</v>
      </c>
      <c r="E34" s="14">
        <v>0</v>
      </c>
      <c r="F34" s="14">
        <v>0</v>
      </c>
    </row>
    <row r="35" spans="1:6" x14ac:dyDescent="0.25">
      <c r="A35" s="19" t="s">
        <v>61</v>
      </c>
      <c r="B35" s="14">
        <v>0</v>
      </c>
      <c r="C35" s="14">
        <v>0</v>
      </c>
      <c r="D35" s="17" t="s">
        <v>62</v>
      </c>
      <c r="E35" s="14">
        <v>0</v>
      </c>
      <c r="F35" s="14">
        <v>0</v>
      </c>
    </row>
    <row r="36" spans="1:6" x14ac:dyDescent="0.25">
      <c r="A36" s="19" t="s">
        <v>63</v>
      </c>
      <c r="B36" s="14">
        <v>0</v>
      </c>
      <c r="C36" s="14">
        <v>0</v>
      </c>
      <c r="D36" s="17" t="s">
        <v>64</v>
      </c>
      <c r="E36" s="14">
        <v>0</v>
      </c>
      <c r="F36" s="14">
        <v>0</v>
      </c>
    </row>
    <row r="37" spans="1:6" x14ac:dyDescent="0.25">
      <c r="A37" s="13" t="s">
        <v>65</v>
      </c>
      <c r="B37" s="14">
        <v>0</v>
      </c>
      <c r="C37" s="14">
        <v>0</v>
      </c>
      <c r="D37" s="17" t="s">
        <v>66</v>
      </c>
      <c r="E37" s="14">
        <v>0</v>
      </c>
      <c r="F37" s="14">
        <v>0</v>
      </c>
    </row>
    <row r="38" spans="1:6" x14ac:dyDescent="0.25">
      <c r="A38" s="13" t="s">
        <v>67</v>
      </c>
      <c r="B38" s="14">
        <f>SUM(B39:B40)</f>
        <v>0</v>
      </c>
      <c r="C38" s="14">
        <f>SUM(C39:C40)</f>
        <v>0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69</v>
      </c>
      <c r="B39" s="14">
        <v>0</v>
      </c>
      <c r="C39" s="14">
        <v>0</v>
      </c>
      <c r="D39" s="17" t="s">
        <v>70</v>
      </c>
      <c r="E39" s="14">
        <v>0</v>
      </c>
      <c r="F39" s="14">
        <v>0</v>
      </c>
    </row>
    <row r="40" spans="1:6" x14ac:dyDescent="0.25">
      <c r="A40" s="19" t="s">
        <v>71</v>
      </c>
      <c r="B40" s="14">
        <v>0</v>
      </c>
      <c r="C40" s="14">
        <v>0</v>
      </c>
      <c r="D40" s="17" t="s">
        <v>72</v>
      </c>
      <c r="E40" s="14">
        <v>0</v>
      </c>
      <c r="F40" s="14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14">
        <v>0</v>
      </c>
      <c r="F41" s="14">
        <v>0</v>
      </c>
    </row>
    <row r="42" spans="1:6" x14ac:dyDescent="0.25">
      <c r="A42" s="19" t="s">
        <v>75</v>
      </c>
      <c r="B42" s="14">
        <v>0</v>
      </c>
      <c r="C42" s="14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9" t="s">
        <v>77</v>
      </c>
      <c r="B43" s="14">
        <v>0</v>
      </c>
      <c r="C43" s="14">
        <v>0</v>
      </c>
      <c r="D43" s="17" t="s">
        <v>78</v>
      </c>
      <c r="E43" s="14">
        <v>0</v>
      </c>
      <c r="F43" s="14">
        <v>0</v>
      </c>
    </row>
    <row r="44" spans="1:6" x14ac:dyDescent="0.25">
      <c r="A44" s="19" t="s">
        <v>79</v>
      </c>
      <c r="B44" s="14">
        <v>0</v>
      </c>
      <c r="C44" s="14">
        <v>0</v>
      </c>
      <c r="D44" s="17" t="s">
        <v>80</v>
      </c>
      <c r="E44" s="14">
        <v>0</v>
      </c>
      <c r="F44" s="14">
        <v>0</v>
      </c>
    </row>
    <row r="45" spans="1:6" x14ac:dyDescent="0.25">
      <c r="A45" s="19" t="s">
        <v>81</v>
      </c>
      <c r="B45" s="14">
        <v>0</v>
      </c>
      <c r="C45" s="14">
        <v>0</v>
      </c>
      <c r="D45" s="17" t="s">
        <v>82</v>
      </c>
      <c r="E45" s="14">
        <v>0</v>
      </c>
      <c r="F45" s="14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20" t="s">
        <v>83</v>
      </c>
      <c r="B47" s="21">
        <f>B9+B17+B25+B31+B38+B41</f>
        <v>299851.78000000003</v>
      </c>
      <c r="C47" s="21">
        <f>C9+C17+C25+C31+C38+C41</f>
        <v>288598.17000000004</v>
      </c>
      <c r="D47" s="12" t="s">
        <v>84</v>
      </c>
      <c r="E47" s="21">
        <f>E9+E19+E23+E26+E27+E31+E38+E42</f>
        <v>-177056.06</v>
      </c>
      <c r="F47" s="21">
        <f>F9+F19+F23+F26+F27+F31+F38+F42</f>
        <v>-188113.97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4">
        <v>0</v>
      </c>
      <c r="C50" s="14">
        <v>0</v>
      </c>
      <c r="D50" s="15" t="s">
        <v>88</v>
      </c>
      <c r="E50" s="14">
        <v>0</v>
      </c>
      <c r="F50" s="14">
        <v>1</v>
      </c>
    </row>
    <row r="51" spans="1:6" x14ac:dyDescent="0.25">
      <c r="A51" s="13" t="s">
        <v>89</v>
      </c>
      <c r="B51" s="14">
        <v>0</v>
      </c>
      <c r="C51" s="14">
        <v>0</v>
      </c>
      <c r="D51" s="15" t="s">
        <v>90</v>
      </c>
      <c r="E51" s="14">
        <v>0</v>
      </c>
      <c r="F51" s="14">
        <v>1</v>
      </c>
    </row>
    <row r="52" spans="1:6" x14ac:dyDescent="0.25">
      <c r="A52" s="13" t="s">
        <v>91</v>
      </c>
      <c r="B52" s="14">
        <v>0</v>
      </c>
      <c r="C52" s="14">
        <v>0</v>
      </c>
      <c r="D52" s="15" t="s">
        <v>92</v>
      </c>
      <c r="E52" s="14">
        <v>0</v>
      </c>
      <c r="F52" s="14">
        <v>1</v>
      </c>
    </row>
    <row r="53" spans="1:6" x14ac:dyDescent="0.25">
      <c r="A53" s="13" t="s">
        <v>93</v>
      </c>
      <c r="B53" s="18">
        <v>49877.01</v>
      </c>
      <c r="C53" s="18">
        <v>18793.009999999998</v>
      </c>
      <c r="D53" s="15" t="s">
        <v>94</v>
      </c>
      <c r="E53" s="14">
        <v>0</v>
      </c>
      <c r="F53" s="14">
        <v>1</v>
      </c>
    </row>
    <row r="54" spans="1:6" x14ac:dyDescent="0.25">
      <c r="A54" s="13" t="s">
        <v>95</v>
      </c>
      <c r="B54" s="18">
        <v>1899.51</v>
      </c>
      <c r="C54" s="18">
        <v>1899.51</v>
      </c>
      <c r="D54" s="15" t="s">
        <v>96</v>
      </c>
      <c r="E54" s="14">
        <v>0</v>
      </c>
      <c r="F54" s="14">
        <v>1</v>
      </c>
    </row>
    <row r="55" spans="1:6" x14ac:dyDescent="0.25">
      <c r="A55" s="13" t="s">
        <v>97</v>
      </c>
      <c r="B55" s="18">
        <v>-17623.64</v>
      </c>
      <c r="C55" s="18">
        <v>-17623.64</v>
      </c>
      <c r="D55" s="22" t="s">
        <v>98</v>
      </c>
      <c r="E55" s="14">
        <v>0</v>
      </c>
      <c r="F55" s="14">
        <v>1</v>
      </c>
    </row>
    <row r="56" spans="1:6" x14ac:dyDescent="0.25">
      <c r="A56" s="13" t="s">
        <v>99</v>
      </c>
      <c r="B56" s="14">
        <v>0</v>
      </c>
      <c r="C56" s="14">
        <v>0</v>
      </c>
      <c r="D56" s="11"/>
      <c r="E56" s="11"/>
      <c r="F56" s="11"/>
    </row>
    <row r="57" spans="1:6" x14ac:dyDescent="0.25">
      <c r="A57" s="13" t="s">
        <v>100</v>
      </c>
      <c r="B57" s="14">
        <v>0</v>
      </c>
      <c r="C57" s="14">
        <v>0</v>
      </c>
      <c r="D57" s="12" t="s">
        <v>101</v>
      </c>
      <c r="E57" s="21">
        <f>SUM(E50:E55)</f>
        <v>0</v>
      </c>
      <c r="F57" s="21">
        <f>SUM(F50:F55)</f>
        <v>6</v>
      </c>
    </row>
    <row r="58" spans="1:6" x14ac:dyDescent="0.25">
      <c r="A58" s="13" t="s">
        <v>102</v>
      </c>
      <c r="B58" s="14">
        <v>0</v>
      </c>
      <c r="C58" s="14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1">
        <f>E47+E57</f>
        <v>-177056.06</v>
      </c>
      <c r="F59" s="21">
        <f>F47+F57</f>
        <v>-188107.97</v>
      </c>
    </row>
    <row r="60" spans="1:6" x14ac:dyDescent="0.25">
      <c r="A60" s="20" t="s">
        <v>104</v>
      </c>
      <c r="B60" s="21">
        <f>SUM(B50:B58)</f>
        <v>34152.880000000005</v>
      </c>
      <c r="C60" s="21">
        <f>SUM(C50:C58)</f>
        <v>3068.8799999999974</v>
      </c>
      <c r="D60" s="11"/>
      <c r="E60" s="11"/>
      <c r="F60" s="11"/>
    </row>
    <row r="61" spans="1:6" x14ac:dyDescent="0.25">
      <c r="A61" s="11"/>
      <c r="B61" s="11"/>
      <c r="C61" s="11"/>
      <c r="D61" s="23" t="s">
        <v>105</v>
      </c>
      <c r="E61" s="24"/>
      <c r="F61" s="24"/>
    </row>
    <row r="62" spans="1:6" x14ac:dyDescent="0.25">
      <c r="A62" s="20" t="s">
        <v>106</v>
      </c>
      <c r="B62" s="21">
        <f>SUM(B47+B60)</f>
        <v>334004.66000000003</v>
      </c>
      <c r="C62" s="21">
        <f>SUM(C47+C60)</f>
        <v>291667.05000000005</v>
      </c>
      <c r="D62" s="11"/>
      <c r="E62" s="11"/>
      <c r="F62" s="11"/>
    </row>
    <row r="63" spans="1:6" x14ac:dyDescent="0.25">
      <c r="A63" s="11"/>
      <c r="B63" s="11"/>
      <c r="C63" s="11"/>
      <c r="D63" s="25" t="s">
        <v>107</v>
      </c>
      <c r="E63" s="26">
        <f>SUM(E64:E66)</f>
        <v>0</v>
      </c>
      <c r="F63" s="26">
        <f>SUM(F64:F66)</f>
        <v>0</v>
      </c>
    </row>
    <row r="64" spans="1:6" x14ac:dyDescent="0.25">
      <c r="A64" s="11"/>
      <c r="B64" s="11"/>
      <c r="C64" s="11"/>
      <c r="D64" s="27" t="s">
        <v>108</v>
      </c>
      <c r="E64" s="26">
        <v>0</v>
      </c>
      <c r="F64" s="26">
        <v>0</v>
      </c>
    </row>
    <row r="65" spans="1:6" x14ac:dyDescent="0.25">
      <c r="A65" s="11"/>
      <c r="B65" s="11"/>
      <c r="C65" s="11"/>
      <c r="D65" s="28" t="s">
        <v>109</v>
      </c>
      <c r="E65" s="26">
        <v>0</v>
      </c>
      <c r="F65" s="26">
        <v>0</v>
      </c>
    </row>
    <row r="66" spans="1:6" x14ac:dyDescent="0.25">
      <c r="A66" s="11"/>
      <c r="B66" s="11"/>
      <c r="C66" s="11"/>
      <c r="D66" s="27" t="s">
        <v>110</v>
      </c>
      <c r="E66" s="26">
        <v>0</v>
      </c>
      <c r="F66" s="26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5" t="s">
        <v>111</v>
      </c>
      <c r="E68" s="26">
        <f>SUM(E69:E73)</f>
        <v>511060.72000000003</v>
      </c>
      <c r="F68" s="26">
        <f>SUM(F69:F73)</f>
        <v>479782.02</v>
      </c>
    </row>
    <row r="69" spans="1:6" x14ac:dyDescent="0.25">
      <c r="A69" s="29"/>
      <c r="B69" s="11"/>
      <c r="C69" s="11"/>
      <c r="D69" s="27" t="s">
        <v>112</v>
      </c>
      <c r="E69" s="18">
        <v>31279.7</v>
      </c>
      <c r="F69" s="18">
        <v>207535.33</v>
      </c>
    </row>
    <row r="70" spans="1:6" x14ac:dyDescent="0.25">
      <c r="A70" s="29"/>
      <c r="B70" s="11"/>
      <c r="C70" s="11"/>
      <c r="D70" s="27" t="s">
        <v>113</v>
      </c>
      <c r="E70" s="18">
        <v>479781.02</v>
      </c>
      <c r="F70" s="18">
        <v>272245.69</v>
      </c>
    </row>
    <row r="71" spans="1:6" x14ac:dyDescent="0.25">
      <c r="A71" s="29"/>
      <c r="B71" s="11"/>
      <c r="C71" s="11"/>
      <c r="D71" s="27" t="s">
        <v>114</v>
      </c>
      <c r="E71" s="26">
        <v>0</v>
      </c>
      <c r="F71" s="26">
        <v>0</v>
      </c>
    </row>
    <row r="72" spans="1:6" x14ac:dyDescent="0.25">
      <c r="A72" s="29"/>
      <c r="B72" s="11"/>
      <c r="C72" s="11"/>
      <c r="D72" s="27" t="s">
        <v>115</v>
      </c>
      <c r="E72" s="26">
        <v>0</v>
      </c>
      <c r="F72" s="26">
        <v>1</v>
      </c>
    </row>
    <row r="73" spans="1:6" x14ac:dyDescent="0.25">
      <c r="A73" s="29"/>
      <c r="B73" s="11"/>
      <c r="C73" s="11"/>
      <c r="D73" s="27" t="s">
        <v>116</v>
      </c>
      <c r="E73" s="26">
        <v>0</v>
      </c>
      <c r="F73" s="26">
        <v>0</v>
      </c>
    </row>
    <row r="74" spans="1:6" x14ac:dyDescent="0.25">
      <c r="A74" s="29"/>
      <c r="B74" s="11"/>
      <c r="C74" s="11"/>
      <c r="D74" s="11"/>
      <c r="E74" s="11"/>
      <c r="F74" s="11"/>
    </row>
    <row r="75" spans="1:6" x14ac:dyDescent="0.25">
      <c r="A75" s="29"/>
      <c r="B75" s="11"/>
      <c r="C75" s="11"/>
      <c r="D75" s="25" t="s">
        <v>117</v>
      </c>
      <c r="E75" s="26">
        <f>E76+E77</f>
        <v>0</v>
      </c>
      <c r="F75" s="26">
        <f>F76+F77</f>
        <v>0</v>
      </c>
    </row>
    <row r="76" spans="1:6" x14ac:dyDescent="0.25">
      <c r="A76" s="29"/>
      <c r="B76" s="11"/>
      <c r="C76" s="11"/>
      <c r="D76" s="15" t="s">
        <v>118</v>
      </c>
      <c r="E76" s="14">
        <v>0</v>
      </c>
      <c r="F76" s="14">
        <v>0</v>
      </c>
    </row>
    <row r="77" spans="1:6" x14ac:dyDescent="0.25">
      <c r="A77" s="29"/>
      <c r="B77" s="11"/>
      <c r="C77" s="11"/>
      <c r="D77" s="15" t="s">
        <v>119</v>
      </c>
      <c r="E77" s="14">
        <v>0</v>
      </c>
      <c r="F77" s="14">
        <v>0</v>
      </c>
    </row>
    <row r="78" spans="1:6" x14ac:dyDescent="0.25">
      <c r="A78" s="29"/>
      <c r="B78" s="11"/>
      <c r="C78" s="11"/>
      <c r="D78" s="11"/>
      <c r="E78" s="11"/>
      <c r="F78" s="11"/>
    </row>
    <row r="79" spans="1:6" x14ac:dyDescent="0.25">
      <c r="A79" s="29"/>
      <c r="B79" s="11"/>
      <c r="C79" s="11"/>
      <c r="D79" s="12" t="s">
        <v>120</v>
      </c>
      <c r="E79" s="21">
        <f>E63+E68+E75</f>
        <v>511060.72000000003</v>
      </c>
      <c r="F79" s="21">
        <f>F63+F68+F75</f>
        <v>479782.02</v>
      </c>
    </row>
    <row r="80" spans="1:6" x14ac:dyDescent="0.25">
      <c r="A80" s="29"/>
      <c r="B80" s="11"/>
      <c r="C80" s="11"/>
      <c r="D80" s="11"/>
      <c r="E80" s="11"/>
      <c r="F80" s="11"/>
    </row>
    <row r="81" spans="1:6" x14ac:dyDescent="0.25">
      <c r="A81" s="29"/>
      <c r="B81" s="11"/>
      <c r="C81" s="11"/>
      <c r="D81" s="12" t="s">
        <v>121</v>
      </c>
      <c r="E81" s="21">
        <f>E59+E79</f>
        <v>334004.66000000003</v>
      </c>
      <c r="F81" s="21">
        <f>F59+F79</f>
        <v>291674.05000000005</v>
      </c>
    </row>
    <row r="82" spans="1:6" x14ac:dyDescent="0.25">
      <c r="A82" s="30"/>
      <c r="B82" s="31"/>
      <c r="C82" s="31"/>
      <c r="D82" s="31"/>
      <c r="E82" s="31"/>
      <c r="F82" s="31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customFormat="1" x14ac:dyDescent="0.25"/>
    <row r="16338" customFormat="1" x14ac:dyDescent="0.25"/>
    <row r="16339" customFormat="1" x14ac:dyDescent="0.25"/>
    <row r="16340" customFormat="1" x14ac:dyDescent="0.25"/>
    <row r="16341" customFormat="1" x14ac:dyDescent="0.25"/>
    <row r="16342" customFormat="1" x14ac:dyDescent="0.25"/>
    <row r="16343" customFormat="1" x14ac:dyDescent="0.25"/>
    <row r="16344" customFormat="1" x14ac:dyDescent="0.25"/>
    <row r="16345" customFormat="1" x14ac:dyDescent="0.25"/>
    <row r="16346" customFormat="1" x14ac:dyDescent="0.25"/>
    <row r="16347" customFormat="1" x14ac:dyDescent="0.25"/>
    <row r="16348" customFormat="1" x14ac:dyDescent="0.25"/>
    <row r="16349" customFormat="1" x14ac:dyDescent="0.25"/>
    <row r="16350" customFormat="1" x14ac:dyDescent="0.25"/>
    <row r="16351" customFormat="1" x14ac:dyDescent="0.25"/>
    <row r="16352" customFormat="1" x14ac:dyDescent="0.25"/>
    <row r="16353" customFormat="1" x14ac:dyDescent="0.25"/>
    <row r="16354" customFormat="1" x14ac:dyDescent="0.25"/>
    <row r="16355" customFormat="1" x14ac:dyDescent="0.25"/>
    <row r="16356" customFormat="1" x14ac:dyDescent="0.25"/>
    <row r="16357" customFormat="1" x14ac:dyDescent="0.25"/>
    <row r="16358" customFormat="1" x14ac:dyDescent="0.25"/>
    <row r="16359" customFormat="1" x14ac:dyDescent="0.25"/>
    <row r="16360" customFormat="1" x14ac:dyDescent="0.25"/>
    <row r="16361" customFormat="1" x14ac:dyDescent="0.25"/>
    <row r="16362" customFormat="1" x14ac:dyDescent="0.25"/>
    <row r="16363" customFormat="1" x14ac:dyDescent="0.25"/>
    <row r="16364" customFormat="1" x14ac:dyDescent="0.25"/>
    <row r="16365" customFormat="1" x14ac:dyDescent="0.25"/>
    <row r="16366" customFormat="1" x14ac:dyDescent="0.25"/>
    <row r="16367" customFormat="1" x14ac:dyDescent="0.25"/>
    <row r="16368" customFormat="1" x14ac:dyDescent="0.25"/>
    <row r="16369" customFormat="1" x14ac:dyDescent="0.25"/>
    <row r="16370" customFormat="1" x14ac:dyDescent="0.25"/>
    <row r="16371" customFormat="1" x14ac:dyDescent="0.25"/>
    <row r="16372" customFormat="1" x14ac:dyDescent="0.25"/>
    <row r="16373" customFormat="1" x14ac:dyDescent="0.25"/>
    <row r="16374" customFormat="1" x14ac:dyDescent="0.25"/>
    <row r="16375" customFormat="1" x14ac:dyDescent="0.25"/>
    <row r="16376" customFormat="1" x14ac:dyDescent="0.25"/>
    <row r="16377" customFormat="1" x14ac:dyDescent="0.25"/>
    <row r="16378" customFormat="1" x14ac:dyDescent="0.25"/>
    <row r="16379" customFormat="1" x14ac:dyDescent="0.25"/>
    <row r="16380" customFormat="1" x14ac:dyDescent="0.25"/>
    <row r="16381" customFormat="1" x14ac:dyDescent="0.25"/>
    <row r="16382" customFormat="1" x14ac:dyDescent="0.25"/>
    <row r="16383" customFormat="1" x14ac:dyDescent="0.25"/>
    <row r="16384" customFormat="1" x14ac:dyDescent="0.25"/>
    <row r="16385" customFormat="1" x14ac:dyDescent="0.25"/>
    <row r="16386" customFormat="1" x14ac:dyDescent="0.25"/>
    <row r="16387" customFormat="1" x14ac:dyDescent="0.25"/>
    <row r="16388" customFormat="1" x14ac:dyDescent="0.25"/>
    <row r="16389" customFormat="1" x14ac:dyDescent="0.25"/>
    <row r="16390" customFormat="1" x14ac:dyDescent="0.25"/>
    <row r="16391" customFormat="1" x14ac:dyDescent="0.25"/>
    <row r="16392" customFormat="1" x14ac:dyDescent="0.25"/>
    <row r="16393" customFormat="1" x14ac:dyDescent="0.25"/>
    <row r="16394" customFormat="1" x14ac:dyDescent="0.25"/>
    <row r="16395" customFormat="1" x14ac:dyDescent="0.25"/>
    <row r="16396" customFormat="1" x14ac:dyDescent="0.25"/>
    <row r="16397" customFormat="1" x14ac:dyDescent="0.25"/>
    <row r="16398" customFormat="1" x14ac:dyDescent="0.25"/>
    <row r="16399" customFormat="1" x14ac:dyDescent="0.25"/>
    <row r="16400" customFormat="1" x14ac:dyDescent="0.25"/>
    <row r="16401" customFormat="1" x14ac:dyDescent="0.25"/>
    <row r="16402" customFormat="1" x14ac:dyDescent="0.25"/>
    <row r="16403" customFormat="1" x14ac:dyDescent="0.25"/>
    <row r="16404" customFormat="1" x14ac:dyDescent="0.25"/>
    <row r="16405" customFormat="1" x14ac:dyDescent="0.25"/>
    <row r="16406" customFormat="1" x14ac:dyDescent="0.25"/>
    <row r="16407" customFormat="1" x14ac:dyDescent="0.25"/>
    <row r="16408" customFormat="1" x14ac:dyDescent="0.25"/>
    <row r="16409" customFormat="1" x14ac:dyDescent="0.25"/>
    <row r="16410" customFormat="1" x14ac:dyDescent="0.25"/>
    <row r="16411" customFormat="1" x14ac:dyDescent="0.25"/>
    <row r="16412" customFormat="1" x14ac:dyDescent="0.25"/>
    <row r="16413" customFormat="1" x14ac:dyDescent="0.25"/>
    <row r="16414" customFormat="1" x14ac:dyDescent="0.25"/>
    <row r="16415" customFormat="1" x14ac:dyDescent="0.25"/>
    <row r="16416" customFormat="1" x14ac:dyDescent="0.25"/>
    <row r="16417" customFormat="1" x14ac:dyDescent="0.25"/>
    <row r="16418" customFormat="1" x14ac:dyDescent="0.25"/>
    <row r="16419" customFormat="1" x14ac:dyDescent="0.25"/>
    <row r="16420" customFormat="1" x14ac:dyDescent="0.25"/>
    <row r="16421" customFormat="1" x14ac:dyDescent="0.25"/>
    <row r="16422" customFormat="1" x14ac:dyDescent="0.25"/>
    <row r="16423" customFormat="1" x14ac:dyDescent="0.25"/>
    <row r="16424" customFormat="1" x14ac:dyDescent="0.25"/>
    <row r="16425" customFormat="1" x14ac:dyDescent="0.25"/>
    <row r="16426" customFormat="1" x14ac:dyDescent="0.25"/>
    <row r="16427" customFormat="1" x14ac:dyDescent="0.25"/>
    <row r="16428" customFormat="1" x14ac:dyDescent="0.25"/>
    <row r="16429" customFormat="1" x14ac:dyDescent="0.25"/>
    <row r="16430" customFormat="1" x14ac:dyDescent="0.25"/>
    <row r="16431" customFormat="1" x14ac:dyDescent="0.25"/>
    <row r="16432" customFormat="1" x14ac:dyDescent="0.25"/>
    <row r="16433" customFormat="1" x14ac:dyDescent="0.25"/>
    <row r="16434" customFormat="1" x14ac:dyDescent="0.25"/>
    <row r="16435" customFormat="1" x14ac:dyDescent="0.25"/>
    <row r="16436" customFormat="1" x14ac:dyDescent="0.25"/>
    <row r="16437" customFormat="1" x14ac:dyDescent="0.25"/>
    <row r="16438" customFormat="1" x14ac:dyDescent="0.25"/>
    <row r="16439" customFormat="1" x14ac:dyDescent="0.25"/>
    <row r="16440" customFormat="1" x14ac:dyDescent="0.25"/>
    <row r="16441" customFormat="1" x14ac:dyDescent="0.25"/>
    <row r="16442" customFormat="1" x14ac:dyDescent="0.25"/>
    <row r="16443" customFormat="1" x14ac:dyDescent="0.25"/>
    <row r="16444" customFormat="1" x14ac:dyDescent="0.25"/>
    <row r="16445" customFormat="1" x14ac:dyDescent="0.25"/>
    <row r="16446" customFormat="1" x14ac:dyDescent="0.25"/>
    <row r="16447" customFormat="1" x14ac:dyDescent="0.25"/>
    <row r="16448" customFormat="1" x14ac:dyDescent="0.25"/>
    <row r="16449" customFormat="1" x14ac:dyDescent="0.25"/>
    <row r="16450" customFormat="1" x14ac:dyDescent="0.25"/>
    <row r="16451" customFormat="1" x14ac:dyDescent="0.25"/>
    <row r="16452" customFormat="1" x14ac:dyDescent="0.25"/>
    <row r="16453" customFormat="1" x14ac:dyDescent="0.25"/>
    <row r="16454" customFormat="1" x14ac:dyDescent="0.25"/>
    <row r="16455" customFormat="1" x14ac:dyDescent="0.25"/>
    <row r="16456" customFormat="1" x14ac:dyDescent="0.25"/>
    <row r="16457" customFormat="1" x14ac:dyDescent="0.25"/>
    <row r="16458" customFormat="1" x14ac:dyDescent="0.25"/>
    <row r="16459" customFormat="1" x14ac:dyDescent="0.25"/>
    <row r="16460" customFormat="1" x14ac:dyDescent="0.25"/>
    <row r="16461" customFormat="1" x14ac:dyDescent="0.25"/>
    <row r="16462" customFormat="1" x14ac:dyDescent="0.25"/>
    <row r="16463" customFormat="1" x14ac:dyDescent="0.25"/>
    <row r="16464" customFormat="1" x14ac:dyDescent="0.25"/>
    <row r="16465" customFormat="1" x14ac:dyDescent="0.25"/>
    <row r="16466" customFormat="1" x14ac:dyDescent="0.25"/>
    <row r="16467" customFormat="1" x14ac:dyDescent="0.25"/>
    <row r="16468" customFormat="1" x14ac:dyDescent="0.25"/>
    <row r="16469" customFormat="1" x14ac:dyDescent="0.25"/>
    <row r="16470" customFormat="1" x14ac:dyDescent="0.25"/>
    <row r="16471" customFormat="1" x14ac:dyDescent="0.25"/>
    <row r="16472" customFormat="1" x14ac:dyDescent="0.25"/>
    <row r="16473" customFormat="1" x14ac:dyDescent="0.25"/>
    <row r="16474" customFormat="1" x14ac:dyDescent="0.25"/>
    <row r="16475" customFormat="1" x14ac:dyDescent="0.25"/>
    <row r="16476" customFormat="1" x14ac:dyDescent="0.25"/>
    <row r="16477" customFormat="1" x14ac:dyDescent="0.25"/>
    <row r="16478" customFormat="1" x14ac:dyDescent="0.25"/>
    <row r="16479" customFormat="1" x14ac:dyDescent="0.25"/>
    <row r="16480" customFormat="1" x14ac:dyDescent="0.25"/>
    <row r="16481" customFormat="1" x14ac:dyDescent="0.25"/>
    <row r="16482" customFormat="1" x14ac:dyDescent="0.25"/>
    <row r="16483" customFormat="1" x14ac:dyDescent="0.25"/>
    <row r="16484" customFormat="1" x14ac:dyDescent="0.25"/>
    <row r="16485" customFormat="1" x14ac:dyDescent="0.25"/>
    <row r="16486" customFormat="1" x14ac:dyDescent="0.25"/>
    <row r="16487" customFormat="1" x14ac:dyDescent="0.25"/>
    <row r="16488" customFormat="1" x14ac:dyDescent="0.25"/>
    <row r="16489" customFormat="1" x14ac:dyDescent="0.25"/>
    <row r="16490" customFormat="1" x14ac:dyDescent="0.25"/>
    <row r="16491" customFormat="1" x14ac:dyDescent="0.25"/>
    <row r="16492" customFormat="1" x14ac:dyDescent="0.25"/>
    <row r="16493" customFormat="1" x14ac:dyDescent="0.25"/>
    <row r="16494" customFormat="1" x14ac:dyDescent="0.25"/>
    <row r="16495" customFormat="1" x14ac:dyDescent="0.25"/>
    <row r="16496" customFormat="1" x14ac:dyDescent="0.25"/>
    <row r="16497" customFormat="1" x14ac:dyDescent="0.25"/>
    <row r="16498" customFormat="1" x14ac:dyDescent="0.25"/>
    <row r="16499" customFormat="1" x14ac:dyDescent="0.25"/>
    <row r="16500" customFormat="1" x14ac:dyDescent="0.25"/>
    <row r="16501" customFormat="1" x14ac:dyDescent="0.25"/>
    <row r="16502" customFormat="1" x14ac:dyDescent="0.25"/>
    <row r="16503" customFormat="1" x14ac:dyDescent="0.25"/>
    <row r="16504" customFormat="1" x14ac:dyDescent="0.25"/>
    <row r="16505" customFormat="1" x14ac:dyDescent="0.25"/>
    <row r="16506" customFormat="1" x14ac:dyDescent="0.25"/>
    <row r="16507" customFormat="1" x14ac:dyDescent="0.25"/>
    <row r="16508" customFormat="1" x14ac:dyDescent="0.25"/>
    <row r="16509" customFormat="1" x14ac:dyDescent="0.25"/>
    <row r="16510" customFormat="1" x14ac:dyDescent="0.25"/>
    <row r="16511" customFormat="1" x14ac:dyDescent="0.25"/>
    <row r="16512" customFormat="1" x14ac:dyDescent="0.25"/>
    <row r="16513" customFormat="1" x14ac:dyDescent="0.25"/>
    <row r="16514" customFormat="1" x14ac:dyDescent="0.25"/>
    <row r="16515" customFormat="1" x14ac:dyDescent="0.25"/>
    <row r="16516" customFormat="1" x14ac:dyDescent="0.25"/>
    <row r="16517" customFormat="1" x14ac:dyDescent="0.25"/>
    <row r="16518" customFormat="1" x14ac:dyDescent="0.25"/>
    <row r="16519" customFormat="1" x14ac:dyDescent="0.25"/>
    <row r="16520" customFormat="1" x14ac:dyDescent="0.25"/>
    <row r="16521" customFormat="1" x14ac:dyDescent="0.25"/>
    <row r="16522" customFormat="1" x14ac:dyDescent="0.25"/>
    <row r="16523" customFormat="1" x14ac:dyDescent="0.25"/>
    <row r="16524" customFormat="1" x14ac:dyDescent="0.25"/>
    <row r="16525" customFormat="1" x14ac:dyDescent="0.25"/>
    <row r="16526" customFormat="1" x14ac:dyDescent="0.25"/>
    <row r="16527" customFormat="1" x14ac:dyDescent="0.25"/>
    <row r="16528" customFormat="1" x14ac:dyDescent="0.25"/>
    <row r="16529" customFormat="1" x14ac:dyDescent="0.25"/>
    <row r="16530" customFormat="1" x14ac:dyDescent="0.25"/>
    <row r="16531" customFormat="1" x14ac:dyDescent="0.25"/>
    <row r="16532" customFormat="1" x14ac:dyDescent="0.25"/>
    <row r="16533" customFormat="1" x14ac:dyDescent="0.25"/>
    <row r="16534" customFormat="1" x14ac:dyDescent="0.25"/>
    <row r="16535" customFormat="1" x14ac:dyDescent="0.25"/>
    <row r="16536" customFormat="1" x14ac:dyDescent="0.25"/>
    <row r="16537" customFormat="1" x14ac:dyDescent="0.25"/>
    <row r="16538" customFormat="1" x14ac:dyDescent="0.25"/>
    <row r="16539" customFormat="1" x14ac:dyDescent="0.25"/>
    <row r="16540" customFormat="1" x14ac:dyDescent="0.25"/>
    <row r="16541" customFormat="1" x14ac:dyDescent="0.25"/>
    <row r="16542" customFormat="1" x14ac:dyDescent="0.25"/>
    <row r="16543" customFormat="1" x14ac:dyDescent="0.25"/>
    <row r="16544" customFormat="1" x14ac:dyDescent="0.25"/>
    <row r="16545" customFormat="1" x14ac:dyDescent="0.25"/>
    <row r="16546" customFormat="1" x14ac:dyDescent="0.25"/>
    <row r="16547" customFormat="1" x14ac:dyDescent="0.25"/>
    <row r="16548" customFormat="1" x14ac:dyDescent="0.25"/>
    <row r="16549" customFormat="1" x14ac:dyDescent="0.25"/>
    <row r="16550" customFormat="1" x14ac:dyDescent="0.25"/>
    <row r="16551" customFormat="1" x14ac:dyDescent="0.25"/>
    <row r="16552" customFormat="1" x14ac:dyDescent="0.25"/>
    <row r="16553" customFormat="1" x14ac:dyDescent="0.25"/>
    <row r="16554" customFormat="1" x14ac:dyDescent="0.25"/>
    <row r="16555" customFormat="1" x14ac:dyDescent="0.25"/>
    <row r="16556" customFormat="1" x14ac:dyDescent="0.25"/>
    <row r="16557" customFormat="1" x14ac:dyDescent="0.25"/>
    <row r="16558" customFormat="1" x14ac:dyDescent="0.25"/>
    <row r="16559" customFormat="1" x14ac:dyDescent="0.25"/>
    <row r="16560" customFormat="1" x14ac:dyDescent="0.25"/>
    <row r="16561" customFormat="1" x14ac:dyDescent="0.25"/>
    <row r="16562" customFormat="1" x14ac:dyDescent="0.25"/>
    <row r="16563" customFormat="1" x14ac:dyDescent="0.25"/>
    <row r="16564" customFormat="1" x14ac:dyDescent="0.25"/>
    <row r="16565" customFormat="1" x14ac:dyDescent="0.25"/>
    <row r="16566" customFormat="1" x14ac:dyDescent="0.25"/>
    <row r="16567" customFormat="1" x14ac:dyDescent="0.25"/>
    <row r="16568" customFormat="1" x14ac:dyDescent="0.25"/>
    <row r="16569" customFormat="1" x14ac:dyDescent="0.25"/>
    <row r="16570" customFormat="1" x14ac:dyDescent="0.25"/>
    <row r="16571" customFormat="1" x14ac:dyDescent="0.25"/>
    <row r="16572" customFormat="1" x14ac:dyDescent="0.25"/>
    <row r="16573" customFormat="1" x14ac:dyDescent="0.25"/>
    <row r="16574" customFormat="1" x14ac:dyDescent="0.25"/>
    <row r="16575" customFormat="1" x14ac:dyDescent="0.25"/>
    <row r="16576" customFormat="1" x14ac:dyDescent="0.25"/>
    <row r="16577" customFormat="1" x14ac:dyDescent="0.25"/>
    <row r="16578" customFormat="1" x14ac:dyDescent="0.25"/>
    <row r="16579" customFormat="1" x14ac:dyDescent="0.25"/>
    <row r="16580" customFormat="1" x14ac:dyDescent="0.25"/>
    <row r="16581" customFormat="1" x14ac:dyDescent="0.25"/>
    <row r="16582" customFormat="1" x14ac:dyDescent="0.25"/>
    <row r="16583" customFormat="1" x14ac:dyDescent="0.25"/>
    <row r="16584" customFormat="1" x14ac:dyDescent="0.25"/>
    <row r="16585" customFormat="1" x14ac:dyDescent="0.25"/>
    <row r="16586" customFormat="1" x14ac:dyDescent="0.25"/>
    <row r="16587" customFormat="1" x14ac:dyDescent="0.25"/>
    <row r="16588" customFormat="1" x14ac:dyDescent="0.25"/>
    <row r="16589" customFormat="1" x14ac:dyDescent="0.25"/>
    <row r="16590" customFormat="1" x14ac:dyDescent="0.25"/>
    <row r="16591" customFormat="1" x14ac:dyDescent="0.25"/>
    <row r="16592" customFormat="1" x14ac:dyDescent="0.25"/>
    <row r="16593" customFormat="1" x14ac:dyDescent="0.25"/>
    <row r="16594" customFormat="1" x14ac:dyDescent="0.25"/>
    <row r="16595" customFormat="1" x14ac:dyDescent="0.25"/>
    <row r="16596" customFormat="1" x14ac:dyDescent="0.25"/>
    <row r="16597" customFormat="1" x14ac:dyDescent="0.25"/>
    <row r="16598" customFormat="1" x14ac:dyDescent="0.25"/>
    <row r="16599" customFormat="1" x14ac:dyDescent="0.25"/>
    <row r="16600" customFormat="1" x14ac:dyDescent="0.25"/>
    <row r="16601" customFormat="1" x14ac:dyDescent="0.25"/>
    <row r="16602" customFormat="1" x14ac:dyDescent="0.25"/>
    <row r="16603" customFormat="1" x14ac:dyDescent="0.25"/>
    <row r="16604" customFormat="1" x14ac:dyDescent="0.25"/>
    <row r="16605" customFormat="1" x14ac:dyDescent="0.25"/>
    <row r="16606" customFormat="1" x14ac:dyDescent="0.25"/>
    <row r="16607" customFormat="1" x14ac:dyDescent="0.25"/>
    <row r="16608" customFormat="1" x14ac:dyDescent="0.25"/>
    <row r="16609" customFormat="1" x14ac:dyDescent="0.25"/>
    <row r="16610" customFormat="1" x14ac:dyDescent="0.25"/>
    <row r="16611" customFormat="1" x14ac:dyDescent="0.25"/>
    <row r="16612" customFormat="1" x14ac:dyDescent="0.25"/>
    <row r="16613" customFormat="1" x14ac:dyDescent="0.25"/>
    <row r="16614" customFormat="1" x14ac:dyDescent="0.25"/>
    <row r="16615" customFormat="1" x14ac:dyDescent="0.25"/>
    <row r="16616" customFormat="1" x14ac:dyDescent="0.25"/>
    <row r="16617" customFormat="1" x14ac:dyDescent="0.25"/>
    <row r="16618" customFormat="1" x14ac:dyDescent="0.25"/>
    <row r="16619" customFormat="1" x14ac:dyDescent="0.25"/>
    <row r="16620" customFormat="1" x14ac:dyDescent="0.25"/>
    <row r="16621" customFormat="1" x14ac:dyDescent="0.25"/>
    <row r="16622" customFormat="1" x14ac:dyDescent="0.25"/>
    <row r="16623" customFormat="1" x14ac:dyDescent="0.25"/>
    <row r="16624" customFormat="1" x14ac:dyDescent="0.25"/>
    <row r="16625" customFormat="1" x14ac:dyDescent="0.25"/>
    <row r="16626" customFormat="1" x14ac:dyDescent="0.25"/>
    <row r="16627" customFormat="1" x14ac:dyDescent="0.25"/>
    <row r="16628" customFormat="1" x14ac:dyDescent="0.25"/>
    <row r="16629" customFormat="1" x14ac:dyDescent="0.25"/>
    <row r="16630" customFormat="1" x14ac:dyDescent="0.25"/>
    <row r="16631" customFormat="1" x14ac:dyDescent="0.25"/>
    <row r="16632" customFormat="1" x14ac:dyDescent="0.25"/>
    <row r="16633" customFormat="1" x14ac:dyDescent="0.25"/>
    <row r="16634" customFormat="1" x14ac:dyDescent="0.25"/>
    <row r="16635" customFormat="1" x14ac:dyDescent="0.25"/>
    <row r="16636" customFormat="1" x14ac:dyDescent="0.25"/>
    <row r="16637" customFormat="1" x14ac:dyDescent="0.25"/>
    <row r="16638" customFormat="1" x14ac:dyDescent="0.25"/>
    <row r="16639" customFormat="1" x14ac:dyDescent="0.25"/>
    <row r="16640" customFormat="1" x14ac:dyDescent="0.25"/>
    <row r="16641" customFormat="1" x14ac:dyDescent="0.25"/>
    <row r="16642" customFormat="1" x14ac:dyDescent="0.25"/>
    <row r="16643" customFormat="1" x14ac:dyDescent="0.25"/>
    <row r="16644" customFormat="1" x14ac:dyDescent="0.25"/>
    <row r="16645" customFormat="1" x14ac:dyDescent="0.25"/>
    <row r="16646" customFormat="1" x14ac:dyDescent="0.25"/>
    <row r="16647" customFormat="1" x14ac:dyDescent="0.25"/>
    <row r="16648" customFormat="1" x14ac:dyDescent="0.25"/>
    <row r="16649" customFormat="1" x14ac:dyDescent="0.25"/>
    <row r="16650" customFormat="1" x14ac:dyDescent="0.25"/>
    <row r="16651" customFormat="1" x14ac:dyDescent="0.25"/>
    <row r="16652" customFormat="1" x14ac:dyDescent="0.25"/>
    <row r="16653" customFormat="1" x14ac:dyDescent="0.25"/>
    <row r="16654" customFormat="1" x14ac:dyDescent="0.25"/>
    <row r="16655" customFormat="1" x14ac:dyDescent="0.25"/>
    <row r="16656" customFormat="1" x14ac:dyDescent="0.25"/>
    <row r="16657" customFormat="1" x14ac:dyDescent="0.25"/>
    <row r="16658" customFormat="1" x14ac:dyDescent="0.25"/>
    <row r="16659" customFormat="1" x14ac:dyDescent="0.25"/>
    <row r="16660" customFormat="1" x14ac:dyDescent="0.25"/>
    <row r="16661" customFormat="1" x14ac:dyDescent="0.25"/>
    <row r="16662" customFormat="1" x14ac:dyDescent="0.25"/>
    <row r="16663" customFormat="1" x14ac:dyDescent="0.25"/>
    <row r="16664" customFormat="1" x14ac:dyDescent="0.25"/>
    <row r="16665" customFormat="1" x14ac:dyDescent="0.25"/>
    <row r="16666" customFormat="1" x14ac:dyDescent="0.25"/>
    <row r="16667" customFormat="1" x14ac:dyDescent="0.25"/>
    <row r="16668" customFormat="1" x14ac:dyDescent="0.25"/>
    <row r="16669" customFormat="1" x14ac:dyDescent="0.25"/>
    <row r="16670" customFormat="1" x14ac:dyDescent="0.25"/>
    <row r="16671" customFormat="1" x14ac:dyDescent="0.25"/>
    <row r="16672" customFormat="1" x14ac:dyDescent="0.25"/>
    <row r="16673" customFormat="1" x14ac:dyDescent="0.25"/>
    <row r="16674" customFormat="1" x14ac:dyDescent="0.25"/>
    <row r="16675" customFormat="1" x14ac:dyDescent="0.25"/>
    <row r="16676" customFormat="1" x14ac:dyDescent="0.25"/>
    <row r="16677" customFormat="1" x14ac:dyDescent="0.25"/>
    <row r="16678" customFormat="1" x14ac:dyDescent="0.25"/>
    <row r="16679" customFormat="1" x14ac:dyDescent="0.25"/>
    <row r="16680" customFormat="1" x14ac:dyDescent="0.25"/>
    <row r="16681" customFormat="1" x14ac:dyDescent="0.25"/>
    <row r="16682" customFormat="1" x14ac:dyDescent="0.25"/>
    <row r="16683" customFormat="1" x14ac:dyDescent="0.25"/>
    <row r="16684" customFormat="1" x14ac:dyDescent="0.25"/>
    <row r="16685" customFormat="1" x14ac:dyDescent="0.25"/>
    <row r="16686" customFormat="1" x14ac:dyDescent="0.25"/>
    <row r="16687" customFormat="1" x14ac:dyDescent="0.25"/>
    <row r="16688" customFormat="1" x14ac:dyDescent="0.25"/>
    <row r="16689" customFormat="1" x14ac:dyDescent="0.25"/>
    <row r="16690" customFormat="1" x14ac:dyDescent="0.25"/>
    <row r="16691" customFormat="1" x14ac:dyDescent="0.25"/>
    <row r="16692" customFormat="1" x14ac:dyDescent="0.25"/>
    <row r="16693" customFormat="1" x14ac:dyDescent="0.25"/>
    <row r="16694" customFormat="1" x14ac:dyDescent="0.25"/>
    <row r="16695" customFormat="1" x14ac:dyDescent="0.25"/>
    <row r="16696" customFormat="1" x14ac:dyDescent="0.25"/>
    <row r="16697" customFormat="1" x14ac:dyDescent="0.25"/>
    <row r="16698" customFormat="1" x14ac:dyDescent="0.25"/>
    <row r="16699" customFormat="1" x14ac:dyDescent="0.25"/>
    <row r="16700" customFormat="1" x14ac:dyDescent="0.25"/>
    <row r="16701" customFormat="1" x14ac:dyDescent="0.25"/>
    <row r="16702" customFormat="1" x14ac:dyDescent="0.25"/>
    <row r="16703" customFormat="1" x14ac:dyDescent="0.25"/>
    <row r="16704" customFormat="1" x14ac:dyDescent="0.25"/>
    <row r="16705" customFormat="1" x14ac:dyDescent="0.25"/>
    <row r="16706" customFormat="1" x14ac:dyDescent="0.25"/>
    <row r="16707" customFormat="1" x14ac:dyDescent="0.25"/>
    <row r="16708" customFormat="1" x14ac:dyDescent="0.25"/>
    <row r="16709" customFormat="1" x14ac:dyDescent="0.25"/>
    <row r="16710" customFormat="1" x14ac:dyDescent="0.25"/>
    <row r="16711" customFormat="1" x14ac:dyDescent="0.25"/>
    <row r="16712" customFormat="1" x14ac:dyDescent="0.25"/>
    <row r="16713" customFormat="1" x14ac:dyDescent="0.25"/>
    <row r="16714" customFormat="1" x14ac:dyDescent="0.25"/>
    <row r="16715" customFormat="1" x14ac:dyDescent="0.25"/>
    <row r="16716" customFormat="1" x14ac:dyDescent="0.25"/>
    <row r="16717" customFormat="1" x14ac:dyDescent="0.25"/>
    <row r="16718" customFormat="1" x14ac:dyDescent="0.25"/>
    <row r="16719" customFormat="1" x14ac:dyDescent="0.25"/>
    <row r="16720" customFormat="1" x14ac:dyDescent="0.25"/>
    <row r="16721" customFormat="1" x14ac:dyDescent="0.25"/>
    <row r="16722" customFormat="1" x14ac:dyDescent="0.25"/>
    <row r="16723" customFormat="1" x14ac:dyDescent="0.25"/>
    <row r="16724" customFormat="1" x14ac:dyDescent="0.25"/>
    <row r="16725" customFormat="1" x14ac:dyDescent="0.25"/>
    <row r="16726" customFormat="1" x14ac:dyDescent="0.25"/>
    <row r="16727" customFormat="1" x14ac:dyDescent="0.25"/>
    <row r="16728" customFormat="1" x14ac:dyDescent="0.25"/>
    <row r="16729" customFormat="1" x14ac:dyDescent="0.25"/>
    <row r="16730" customFormat="1" x14ac:dyDescent="0.25"/>
    <row r="16731" customFormat="1" x14ac:dyDescent="0.25"/>
    <row r="16732" customFormat="1" x14ac:dyDescent="0.25"/>
    <row r="16733" customFormat="1" x14ac:dyDescent="0.25"/>
    <row r="16734" customFormat="1" x14ac:dyDescent="0.25"/>
    <row r="16735" customFormat="1" x14ac:dyDescent="0.25"/>
    <row r="16736" customFormat="1" x14ac:dyDescent="0.25"/>
    <row r="16737" customFormat="1" x14ac:dyDescent="0.25"/>
    <row r="16738" customFormat="1" x14ac:dyDescent="0.25"/>
    <row r="16739" customFormat="1" x14ac:dyDescent="0.25"/>
    <row r="16740" customFormat="1" x14ac:dyDescent="0.25"/>
    <row r="16741" customFormat="1" x14ac:dyDescent="0.25"/>
    <row r="16742" customFormat="1" x14ac:dyDescent="0.25"/>
    <row r="16743" customFormat="1" x14ac:dyDescent="0.25"/>
    <row r="16744" customFormat="1" x14ac:dyDescent="0.25"/>
    <row r="16745" customFormat="1" x14ac:dyDescent="0.25"/>
    <row r="16746" customFormat="1" x14ac:dyDescent="0.25"/>
    <row r="16747" customFormat="1" x14ac:dyDescent="0.25"/>
    <row r="16748" customFormat="1" x14ac:dyDescent="0.25"/>
    <row r="16749" customFormat="1" x14ac:dyDescent="0.25"/>
    <row r="16750" customFormat="1" x14ac:dyDescent="0.25"/>
    <row r="16751" customFormat="1" x14ac:dyDescent="0.25"/>
    <row r="16752" customFormat="1" x14ac:dyDescent="0.25"/>
    <row r="16753" customFormat="1" x14ac:dyDescent="0.25"/>
    <row r="16754" customFormat="1" x14ac:dyDescent="0.25"/>
    <row r="16755" customFormat="1" x14ac:dyDescent="0.25"/>
    <row r="16756" customFormat="1" x14ac:dyDescent="0.25"/>
    <row r="16757" customFormat="1" x14ac:dyDescent="0.25"/>
    <row r="16758" customFormat="1" x14ac:dyDescent="0.25"/>
    <row r="16759" customFormat="1" x14ac:dyDescent="0.25"/>
    <row r="16760" customFormat="1" x14ac:dyDescent="0.25"/>
    <row r="16761" customFormat="1" x14ac:dyDescent="0.25"/>
    <row r="16762" customFormat="1" x14ac:dyDescent="0.25"/>
    <row r="16763" customFormat="1" x14ac:dyDescent="0.25"/>
    <row r="16764" customFormat="1" x14ac:dyDescent="0.25"/>
    <row r="16765" customFormat="1" x14ac:dyDescent="0.25"/>
    <row r="16766" customFormat="1" x14ac:dyDescent="0.25"/>
    <row r="16767" customFormat="1" x14ac:dyDescent="0.25"/>
    <row r="16768" customFormat="1" x14ac:dyDescent="0.25"/>
    <row r="16769" customFormat="1" x14ac:dyDescent="0.25"/>
    <row r="16770" customFormat="1" x14ac:dyDescent="0.25"/>
    <row r="16771" customFormat="1" x14ac:dyDescent="0.25"/>
    <row r="16772" customFormat="1" x14ac:dyDescent="0.25"/>
    <row r="16773" customFormat="1" x14ac:dyDescent="0.25"/>
    <row r="16774" customFormat="1" x14ac:dyDescent="0.25"/>
    <row r="16775" customFormat="1" x14ac:dyDescent="0.25"/>
    <row r="16776" customFormat="1" x14ac:dyDescent="0.25"/>
    <row r="16777" customFormat="1" x14ac:dyDescent="0.25"/>
    <row r="16778" customFormat="1" x14ac:dyDescent="0.25"/>
    <row r="16779" customFormat="1" x14ac:dyDescent="0.25"/>
    <row r="16780" customFormat="1" x14ac:dyDescent="0.25"/>
    <row r="16781" customFormat="1" x14ac:dyDescent="0.25"/>
    <row r="16782" customFormat="1" x14ac:dyDescent="0.25"/>
    <row r="16783" customFormat="1" x14ac:dyDescent="0.25"/>
    <row r="16784" customFormat="1" x14ac:dyDescent="0.25"/>
    <row r="16785" customFormat="1" x14ac:dyDescent="0.25"/>
    <row r="16786" customFormat="1" x14ac:dyDescent="0.25"/>
    <row r="16787" customFormat="1" x14ac:dyDescent="0.25"/>
    <row r="16788" customFormat="1" x14ac:dyDescent="0.25"/>
    <row r="16789" customFormat="1" x14ac:dyDescent="0.25"/>
    <row r="16790" customFormat="1" x14ac:dyDescent="0.25"/>
    <row r="16791" customFormat="1" x14ac:dyDescent="0.25"/>
    <row r="16792" customFormat="1" x14ac:dyDescent="0.25"/>
    <row r="16793" customFormat="1" x14ac:dyDescent="0.25"/>
    <row r="16794" customFormat="1" x14ac:dyDescent="0.25"/>
    <row r="16795" customFormat="1" x14ac:dyDescent="0.25"/>
    <row r="16796" customFormat="1" x14ac:dyDescent="0.25"/>
    <row r="16797" customFormat="1" x14ac:dyDescent="0.25"/>
    <row r="16798" customFormat="1" x14ac:dyDescent="0.25"/>
    <row r="16799" customFormat="1" x14ac:dyDescent="0.25"/>
    <row r="16800" customFormat="1" x14ac:dyDescent="0.25"/>
    <row r="16801" customFormat="1" x14ac:dyDescent="0.25"/>
    <row r="16802" customFormat="1" x14ac:dyDescent="0.25"/>
    <row r="16803" customFormat="1" x14ac:dyDescent="0.25"/>
    <row r="16804" customFormat="1" x14ac:dyDescent="0.25"/>
    <row r="16805" customFormat="1" x14ac:dyDescent="0.25"/>
    <row r="16806" customFormat="1" x14ac:dyDescent="0.25"/>
    <row r="16807" customFormat="1" x14ac:dyDescent="0.25"/>
    <row r="16808" customFormat="1" x14ac:dyDescent="0.25"/>
    <row r="16809" customFormat="1" x14ac:dyDescent="0.25"/>
    <row r="16810" customFormat="1" x14ac:dyDescent="0.25"/>
    <row r="16811" customFormat="1" x14ac:dyDescent="0.25"/>
    <row r="16812" customFormat="1" x14ac:dyDescent="0.25"/>
    <row r="16813" customFormat="1" x14ac:dyDescent="0.25"/>
    <row r="16814" customFormat="1" x14ac:dyDescent="0.25"/>
    <row r="16815" customFormat="1" x14ac:dyDescent="0.25"/>
    <row r="16816" customFormat="1" x14ac:dyDescent="0.25"/>
    <row r="16817" customFormat="1" x14ac:dyDescent="0.25"/>
    <row r="16818" customFormat="1" x14ac:dyDescent="0.25"/>
    <row r="16819" customFormat="1" x14ac:dyDescent="0.25"/>
    <row r="16820" customFormat="1" x14ac:dyDescent="0.25"/>
    <row r="16821" customFormat="1" x14ac:dyDescent="0.25"/>
    <row r="16822" customFormat="1" x14ac:dyDescent="0.25"/>
    <row r="16823" customFormat="1" x14ac:dyDescent="0.25"/>
    <row r="16824" customFormat="1" x14ac:dyDescent="0.25"/>
    <row r="16825" customFormat="1" x14ac:dyDescent="0.25"/>
    <row r="16826" customFormat="1" x14ac:dyDescent="0.25"/>
    <row r="16827" customFormat="1" x14ac:dyDescent="0.25"/>
    <row r="16828" customFormat="1" x14ac:dyDescent="0.25"/>
    <row r="16829" customFormat="1" x14ac:dyDescent="0.25"/>
    <row r="16830" customFormat="1" x14ac:dyDescent="0.25"/>
    <row r="16831" customFormat="1" x14ac:dyDescent="0.25"/>
    <row r="16832" customFormat="1" x14ac:dyDescent="0.25"/>
    <row r="16833" customFormat="1" x14ac:dyDescent="0.25"/>
    <row r="16834" customFormat="1" x14ac:dyDescent="0.25"/>
    <row r="16835" customFormat="1" x14ac:dyDescent="0.25"/>
    <row r="16836" customFormat="1" x14ac:dyDescent="0.25"/>
    <row r="16837" customFormat="1" x14ac:dyDescent="0.25"/>
    <row r="16838" customFormat="1" x14ac:dyDescent="0.25"/>
    <row r="16839" customFormat="1" x14ac:dyDescent="0.25"/>
    <row r="16840" customFormat="1" x14ac:dyDescent="0.25"/>
    <row r="16841" customFormat="1" x14ac:dyDescent="0.25"/>
    <row r="16842" customFormat="1" x14ac:dyDescent="0.25"/>
    <row r="16843" customFormat="1" x14ac:dyDescent="0.25"/>
    <row r="16844" customFormat="1" x14ac:dyDescent="0.25"/>
    <row r="16845" customFormat="1" x14ac:dyDescent="0.25"/>
    <row r="16846" customFormat="1" x14ac:dyDescent="0.25"/>
    <row r="16847" customFormat="1" x14ac:dyDescent="0.25"/>
    <row r="16848" customFormat="1" x14ac:dyDescent="0.25"/>
    <row r="16849" customFormat="1" x14ac:dyDescent="0.25"/>
    <row r="16850" customFormat="1" x14ac:dyDescent="0.25"/>
    <row r="16851" customFormat="1" x14ac:dyDescent="0.25"/>
    <row r="16852" customFormat="1" x14ac:dyDescent="0.25"/>
    <row r="16853" customFormat="1" x14ac:dyDescent="0.25"/>
    <row r="16854" customFormat="1" x14ac:dyDescent="0.25"/>
    <row r="16855" customFormat="1" x14ac:dyDescent="0.25"/>
    <row r="16856" customFormat="1" x14ac:dyDescent="0.25"/>
    <row r="16857" customFormat="1" x14ac:dyDescent="0.25"/>
    <row r="16858" customFormat="1" x14ac:dyDescent="0.25"/>
    <row r="16859" customFormat="1" x14ac:dyDescent="0.25"/>
    <row r="16860" customFormat="1" x14ac:dyDescent="0.25"/>
    <row r="16861" customFormat="1" x14ac:dyDescent="0.25"/>
    <row r="16862" customFormat="1" x14ac:dyDescent="0.25"/>
    <row r="16863" customFormat="1" x14ac:dyDescent="0.25"/>
    <row r="16864" customFormat="1" x14ac:dyDescent="0.25"/>
    <row r="16865" customFormat="1" x14ac:dyDescent="0.25"/>
    <row r="16866" customFormat="1" x14ac:dyDescent="0.25"/>
    <row r="16867" customFormat="1" x14ac:dyDescent="0.25"/>
    <row r="16868" customFormat="1" x14ac:dyDescent="0.25"/>
    <row r="16869" customFormat="1" x14ac:dyDescent="0.25"/>
    <row r="16870" customFormat="1" x14ac:dyDescent="0.25"/>
    <row r="16871" customFormat="1" x14ac:dyDescent="0.25"/>
    <row r="16872" customFormat="1" x14ac:dyDescent="0.25"/>
    <row r="16873" customFormat="1" x14ac:dyDescent="0.25"/>
    <row r="16874" customFormat="1" x14ac:dyDescent="0.25"/>
    <row r="16875" customFormat="1" x14ac:dyDescent="0.25"/>
    <row r="16876" customFormat="1" x14ac:dyDescent="0.25"/>
    <row r="16877" customFormat="1" x14ac:dyDescent="0.25"/>
    <row r="16878" customFormat="1" x14ac:dyDescent="0.25"/>
    <row r="16879" customFormat="1" x14ac:dyDescent="0.25"/>
    <row r="16880" customFormat="1" x14ac:dyDescent="0.25"/>
    <row r="16881" customFormat="1" x14ac:dyDescent="0.25"/>
    <row r="16882" customFormat="1" x14ac:dyDescent="0.25"/>
    <row r="16883" customFormat="1" x14ac:dyDescent="0.25"/>
    <row r="16884" customFormat="1" x14ac:dyDescent="0.25"/>
    <row r="16885" customFormat="1" x14ac:dyDescent="0.25"/>
    <row r="16886" customFormat="1" x14ac:dyDescent="0.25"/>
    <row r="16887" customFormat="1" x14ac:dyDescent="0.25"/>
    <row r="16888" customFormat="1" x14ac:dyDescent="0.25"/>
    <row r="16889" customFormat="1" x14ac:dyDescent="0.25"/>
    <row r="16890" customFormat="1" x14ac:dyDescent="0.25"/>
    <row r="16891" customFormat="1" x14ac:dyDescent="0.25"/>
    <row r="16892" customFormat="1" x14ac:dyDescent="0.25"/>
    <row r="16893" customFormat="1" x14ac:dyDescent="0.25"/>
    <row r="16894" customFormat="1" x14ac:dyDescent="0.25"/>
    <row r="16895" customFormat="1" x14ac:dyDescent="0.25"/>
    <row r="16896" customFormat="1" x14ac:dyDescent="0.25"/>
    <row r="16897" customFormat="1" x14ac:dyDescent="0.25"/>
    <row r="16898" customFormat="1" x14ac:dyDescent="0.25"/>
    <row r="16899" customFormat="1" x14ac:dyDescent="0.25"/>
    <row r="16900" customFormat="1" x14ac:dyDescent="0.25"/>
    <row r="16901" customFormat="1" x14ac:dyDescent="0.25"/>
    <row r="16902" customFormat="1" x14ac:dyDescent="0.25"/>
    <row r="16903" customFormat="1" x14ac:dyDescent="0.25"/>
    <row r="16904" customFormat="1" x14ac:dyDescent="0.25"/>
    <row r="16905" customFormat="1" x14ac:dyDescent="0.25"/>
    <row r="16906" customFormat="1" x14ac:dyDescent="0.25"/>
    <row r="16907" customFormat="1" x14ac:dyDescent="0.25"/>
    <row r="16908" customFormat="1" x14ac:dyDescent="0.25"/>
    <row r="16909" customFormat="1" x14ac:dyDescent="0.25"/>
    <row r="16910" customFormat="1" x14ac:dyDescent="0.25"/>
    <row r="16911" customFormat="1" x14ac:dyDescent="0.25"/>
    <row r="16912" customFormat="1" x14ac:dyDescent="0.25"/>
    <row r="16913" customFormat="1" x14ac:dyDescent="0.25"/>
    <row r="16914" customFormat="1" x14ac:dyDescent="0.25"/>
    <row r="16915" customFormat="1" x14ac:dyDescent="0.25"/>
    <row r="16916" customFormat="1" x14ac:dyDescent="0.25"/>
    <row r="16917" customFormat="1" x14ac:dyDescent="0.25"/>
    <row r="16918" customFormat="1" x14ac:dyDescent="0.25"/>
    <row r="16919" customFormat="1" x14ac:dyDescent="0.25"/>
    <row r="16920" customFormat="1" x14ac:dyDescent="0.25"/>
    <row r="16921" customFormat="1" x14ac:dyDescent="0.25"/>
    <row r="16922" customFormat="1" x14ac:dyDescent="0.25"/>
    <row r="16923" customFormat="1" x14ac:dyDescent="0.25"/>
    <row r="16924" customFormat="1" x14ac:dyDescent="0.25"/>
    <row r="16925" customFormat="1" x14ac:dyDescent="0.25"/>
    <row r="16926" customFormat="1" x14ac:dyDescent="0.25"/>
    <row r="16927" customFormat="1" x14ac:dyDescent="0.25"/>
    <row r="16928" customFormat="1" x14ac:dyDescent="0.25"/>
    <row r="16929" customFormat="1" x14ac:dyDescent="0.25"/>
    <row r="16930" customFormat="1" x14ac:dyDescent="0.25"/>
    <row r="16931" customFormat="1" x14ac:dyDescent="0.25"/>
    <row r="16932" customFormat="1" x14ac:dyDescent="0.25"/>
    <row r="16933" customFormat="1" x14ac:dyDescent="0.25"/>
    <row r="16934" customFormat="1" x14ac:dyDescent="0.25"/>
    <row r="16935" customFormat="1" x14ac:dyDescent="0.25"/>
    <row r="16936" customFormat="1" x14ac:dyDescent="0.25"/>
    <row r="16937" customFormat="1" x14ac:dyDescent="0.25"/>
    <row r="16938" customFormat="1" x14ac:dyDescent="0.25"/>
    <row r="16939" customFormat="1" x14ac:dyDescent="0.25"/>
    <row r="16940" customFormat="1" x14ac:dyDescent="0.25"/>
    <row r="16941" customFormat="1" x14ac:dyDescent="0.25"/>
    <row r="16942" customFormat="1" x14ac:dyDescent="0.25"/>
    <row r="16943" customFormat="1" x14ac:dyDescent="0.25"/>
    <row r="16944" customFormat="1" x14ac:dyDescent="0.25"/>
    <row r="16945" customFormat="1" x14ac:dyDescent="0.25"/>
    <row r="16946" customFormat="1" x14ac:dyDescent="0.25"/>
    <row r="16947" customFormat="1" x14ac:dyDescent="0.25"/>
    <row r="16948" customFormat="1" x14ac:dyDescent="0.25"/>
    <row r="16949" customFormat="1" x14ac:dyDescent="0.25"/>
    <row r="16950" customFormat="1" x14ac:dyDescent="0.25"/>
    <row r="16951" customFormat="1" x14ac:dyDescent="0.25"/>
    <row r="16952" customFormat="1" x14ac:dyDescent="0.25"/>
    <row r="16953" customFormat="1" x14ac:dyDescent="0.25"/>
    <row r="16954" customFormat="1" x14ac:dyDescent="0.25"/>
    <row r="16955" customFormat="1" x14ac:dyDescent="0.25"/>
    <row r="16956" customFormat="1" x14ac:dyDescent="0.25"/>
    <row r="16957" customFormat="1" x14ac:dyDescent="0.25"/>
    <row r="16958" customFormat="1" x14ac:dyDescent="0.25"/>
    <row r="16959" customFormat="1" x14ac:dyDescent="0.25"/>
    <row r="16960" customFormat="1" x14ac:dyDescent="0.25"/>
    <row r="16961" customFormat="1" x14ac:dyDescent="0.25"/>
    <row r="16962" customFormat="1" x14ac:dyDescent="0.25"/>
    <row r="16963" customFormat="1" x14ac:dyDescent="0.25"/>
    <row r="16964" customFormat="1" x14ac:dyDescent="0.25"/>
    <row r="16965" customFormat="1" x14ac:dyDescent="0.25"/>
    <row r="16966" customFormat="1" x14ac:dyDescent="0.25"/>
    <row r="16967" customFormat="1" x14ac:dyDescent="0.25"/>
    <row r="16968" customFormat="1" x14ac:dyDescent="0.25"/>
    <row r="16969" customFormat="1" x14ac:dyDescent="0.25"/>
    <row r="16970" customFormat="1" x14ac:dyDescent="0.25"/>
    <row r="16971" customFormat="1" x14ac:dyDescent="0.25"/>
    <row r="16972" customFormat="1" x14ac:dyDescent="0.25"/>
    <row r="16973" customFormat="1" x14ac:dyDescent="0.25"/>
    <row r="16974" customFormat="1" x14ac:dyDescent="0.25"/>
    <row r="16975" customFormat="1" x14ac:dyDescent="0.25"/>
    <row r="16976" customFormat="1" x14ac:dyDescent="0.25"/>
    <row r="16977" customFormat="1" x14ac:dyDescent="0.25"/>
    <row r="16978" customFormat="1" x14ac:dyDescent="0.25"/>
    <row r="16979" customFormat="1" x14ac:dyDescent="0.25"/>
    <row r="16980" customFormat="1" x14ac:dyDescent="0.25"/>
    <row r="16981" customFormat="1" x14ac:dyDescent="0.25"/>
    <row r="16982" customFormat="1" x14ac:dyDescent="0.25"/>
    <row r="16983" customFormat="1" x14ac:dyDescent="0.25"/>
    <row r="16984" customFormat="1" x14ac:dyDescent="0.25"/>
    <row r="16985" customFormat="1" x14ac:dyDescent="0.25"/>
    <row r="16986" customFormat="1" x14ac:dyDescent="0.25"/>
    <row r="16987" customFormat="1" x14ac:dyDescent="0.25"/>
    <row r="16988" customFormat="1" x14ac:dyDescent="0.25"/>
    <row r="16989" customFormat="1" x14ac:dyDescent="0.25"/>
    <row r="16990" customFormat="1" x14ac:dyDescent="0.25"/>
    <row r="16991" customFormat="1" x14ac:dyDescent="0.25"/>
    <row r="16992" customFormat="1" x14ac:dyDescent="0.25"/>
    <row r="16993" customFormat="1" x14ac:dyDescent="0.25"/>
    <row r="16994" customFormat="1" x14ac:dyDescent="0.25"/>
    <row r="16995" customFormat="1" x14ac:dyDescent="0.25"/>
    <row r="16996" customFormat="1" x14ac:dyDescent="0.25"/>
    <row r="16997" customFormat="1" x14ac:dyDescent="0.25"/>
    <row r="16998" customFormat="1" x14ac:dyDescent="0.25"/>
    <row r="16999" customFormat="1" x14ac:dyDescent="0.25"/>
    <row r="17000" customFormat="1" x14ac:dyDescent="0.25"/>
    <row r="17001" customFormat="1" x14ac:dyDescent="0.25"/>
    <row r="17002" customFormat="1" x14ac:dyDescent="0.25"/>
    <row r="17003" customFormat="1" x14ac:dyDescent="0.25"/>
    <row r="17004" customFormat="1" x14ac:dyDescent="0.25"/>
    <row r="17005" customFormat="1" x14ac:dyDescent="0.25"/>
    <row r="17006" customFormat="1" x14ac:dyDescent="0.25"/>
    <row r="17007" customFormat="1" x14ac:dyDescent="0.25"/>
    <row r="17008" customFormat="1" x14ac:dyDescent="0.25"/>
    <row r="17009" customFormat="1" x14ac:dyDescent="0.25"/>
    <row r="17010" customFormat="1" x14ac:dyDescent="0.25"/>
    <row r="17011" customFormat="1" x14ac:dyDescent="0.25"/>
    <row r="17012" customFormat="1" x14ac:dyDescent="0.25"/>
    <row r="17013" customFormat="1" x14ac:dyDescent="0.25"/>
    <row r="17014" customFormat="1" x14ac:dyDescent="0.25"/>
    <row r="17015" customFormat="1" x14ac:dyDescent="0.25"/>
    <row r="17016" customFormat="1" x14ac:dyDescent="0.25"/>
    <row r="17017" customFormat="1" x14ac:dyDescent="0.25"/>
    <row r="17018" customFormat="1" x14ac:dyDescent="0.25"/>
    <row r="17019" customFormat="1" x14ac:dyDescent="0.25"/>
    <row r="17020" customFormat="1" x14ac:dyDescent="0.25"/>
    <row r="17021" customFormat="1" x14ac:dyDescent="0.25"/>
    <row r="17022" customFormat="1" x14ac:dyDescent="0.25"/>
    <row r="17023" customFormat="1" x14ac:dyDescent="0.25"/>
    <row r="17024" customFormat="1" x14ac:dyDescent="0.25"/>
    <row r="17025" customFormat="1" x14ac:dyDescent="0.25"/>
    <row r="17026" customFormat="1" x14ac:dyDescent="0.25"/>
    <row r="17027" customFormat="1" x14ac:dyDescent="0.25"/>
    <row r="17028" customFormat="1" x14ac:dyDescent="0.25"/>
    <row r="17029" customFormat="1" x14ac:dyDescent="0.25"/>
    <row r="17030" customFormat="1" x14ac:dyDescent="0.25"/>
    <row r="17031" customFormat="1" x14ac:dyDescent="0.25"/>
    <row r="17032" customFormat="1" x14ac:dyDescent="0.25"/>
    <row r="17033" customFormat="1" x14ac:dyDescent="0.25"/>
    <row r="17034" customFormat="1" x14ac:dyDescent="0.25"/>
    <row r="17035" customFormat="1" x14ac:dyDescent="0.25"/>
    <row r="17036" customFormat="1" x14ac:dyDescent="0.25"/>
    <row r="17037" customFormat="1" x14ac:dyDescent="0.25"/>
    <row r="17038" customFormat="1" x14ac:dyDescent="0.25"/>
    <row r="17039" customFormat="1" x14ac:dyDescent="0.25"/>
    <row r="17040" customFormat="1" x14ac:dyDescent="0.25"/>
    <row r="17041" customFormat="1" x14ac:dyDescent="0.25"/>
    <row r="17042" customFormat="1" x14ac:dyDescent="0.25"/>
    <row r="17043" customFormat="1" x14ac:dyDescent="0.25"/>
    <row r="17044" customFormat="1" x14ac:dyDescent="0.25"/>
    <row r="17045" customFormat="1" x14ac:dyDescent="0.25"/>
    <row r="17046" customFormat="1" x14ac:dyDescent="0.25"/>
    <row r="17047" customFormat="1" x14ac:dyDescent="0.25"/>
    <row r="17048" customFormat="1" x14ac:dyDescent="0.25"/>
    <row r="17049" customFormat="1" x14ac:dyDescent="0.25"/>
    <row r="17050" customFormat="1" x14ac:dyDescent="0.25"/>
    <row r="17051" customFormat="1" x14ac:dyDescent="0.25"/>
    <row r="17052" customFormat="1" x14ac:dyDescent="0.25"/>
    <row r="17053" customFormat="1" x14ac:dyDescent="0.25"/>
    <row r="17054" customFormat="1" x14ac:dyDescent="0.25"/>
    <row r="17055" customFormat="1" x14ac:dyDescent="0.25"/>
    <row r="17056" customFormat="1" x14ac:dyDescent="0.25"/>
    <row r="17057" customFormat="1" x14ac:dyDescent="0.25"/>
    <row r="17058" customFormat="1" x14ac:dyDescent="0.25"/>
    <row r="17059" customFormat="1" x14ac:dyDescent="0.25"/>
    <row r="17060" customFormat="1" x14ac:dyDescent="0.25"/>
    <row r="17061" customFormat="1" x14ac:dyDescent="0.25"/>
    <row r="17062" customFormat="1" x14ac:dyDescent="0.25"/>
    <row r="17063" customFormat="1" x14ac:dyDescent="0.25"/>
    <row r="17064" customFormat="1" x14ac:dyDescent="0.25"/>
    <row r="17065" customFormat="1" x14ac:dyDescent="0.25"/>
    <row r="17066" customFormat="1" x14ac:dyDescent="0.25"/>
    <row r="17067" customFormat="1" x14ac:dyDescent="0.25"/>
    <row r="17068" customFormat="1" x14ac:dyDescent="0.25"/>
    <row r="17069" customFormat="1" x14ac:dyDescent="0.25"/>
    <row r="17070" customFormat="1" x14ac:dyDescent="0.25"/>
    <row r="17071" customFormat="1" x14ac:dyDescent="0.25"/>
    <row r="17072" customFormat="1" x14ac:dyDescent="0.25"/>
    <row r="17073" customFormat="1" x14ac:dyDescent="0.25"/>
    <row r="17074" customFormat="1" x14ac:dyDescent="0.25"/>
    <row r="17075" customFormat="1" x14ac:dyDescent="0.25"/>
    <row r="17076" customFormat="1" x14ac:dyDescent="0.25"/>
    <row r="17077" customFormat="1" x14ac:dyDescent="0.25"/>
    <row r="17078" customFormat="1" x14ac:dyDescent="0.25"/>
    <row r="17079" customFormat="1" x14ac:dyDescent="0.25"/>
    <row r="17080" customFormat="1" x14ac:dyDescent="0.25"/>
    <row r="17081" customFormat="1" x14ac:dyDescent="0.25"/>
    <row r="17082" customFormat="1" x14ac:dyDescent="0.25"/>
    <row r="17083" customFormat="1" x14ac:dyDescent="0.25"/>
    <row r="17084" customFormat="1" x14ac:dyDescent="0.25"/>
    <row r="17085" customFormat="1" x14ac:dyDescent="0.25"/>
    <row r="17086" customFormat="1" x14ac:dyDescent="0.25"/>
    <row r="17087" customFormat="1" x14ac:dyDescent="0.25"/>
    <row r="17088" customFormat="1" x14ac:dyDescent="0.25"/>
    <row r="17089" customFormat="1" x14ac:dyDescent="0.25"/>
    <row r="17090" customFormat="1" x14ac:dyDescent="0.25"/>
    <row r="17091" customFormat="1" x14ac:dyDescent="0.25"/>
    <row r="17092" customFormat="1" x14ac:dyDescent="0.25"/>
    <row r="17093" customFormat="1" x14ac:dyDescent="0.25"/>
    <row r="17094" customFormat="1" x14ac:dyDescent="0.25"/>
    <row r="17095" customFormat="1" x14ac:dyDescent="0.25"/>
    <row r="17096" customFormat="1" x14ac:dyDescent="0.25"/>
    <row r="17097" customFormat="1" x14ac:dyDescent="0.25"/>
    <row r="17098" customFormat="1" x14ac:dyDescent="0.25"/>
    <row r="17099" customFormat="1" x14ac:dyDescent="0.25"/>
    <row r="17100" customFormat="1" x14ac:dyDescent="0.25"/>
    <row r="17101" customFormat="1" x14ac:dyDescent="0.25"/>
    <row r="17102" customFormat="1" x14ac:dyDescent="0.25"/>
    <row r="17103" customFormat="1" x14ac:dyDescent="0.25"/>
    <row r="17104" customFormat="1" x14ac:dyDescent="0.25"/>
    <row r="17105" customFormat="1" x14ac:dyDescent="0.25"/>
    <row r="17106" customFormat="1" x14ac:dyDescent="0.25"/>
    <row r="17107" customFormat="1" x14ac:dyDescent="0.25"/>
    <row r="17108" customFormat="1" x14ac:dyDescent="0.25"/>
    <row r="17109" customFormat="1" x14ac:dyDescent="0.25"/>
    <row r="17110" customFormat="1" x14ac:dyDescent="0.25"/>
    <row r="17111" customFormat="1" x14ac:dyDescent="0.25"/>
    <row r="17112" customFormat="1" x14ac:dyDescent="0.25"/>
    <row r="17113" customFormat="1" x14ac:dyDescent="0.25"/>
    <row r="17114" customFormat="1" x14ac:dyDescent="0.25"/>
    <row r="17115" customFormat="1" x14ac:dyDescent="0.25"/>
    <row r="17116" customFormat="1" x14ac:dyDescent="0.25"/>
    <row r="17117" customFormat="1" x14ac:dyDescent="0.25"/>
    <row r="17118" customFormat="1" x14ac:dyDescent="0.25"/>
    <row r="17119" customFormat="1" x14ac:dyDescent="0.25"/>
    <row r="17120" customFormat="1" x14ac:dyDescent="0.25"/>
    <row r="17121" customFormat="1" x14ac:dyDescent="0.25"/>
    <row r="17122" customFormat="1" x14ac:dyDescent="0.25"/>
    <row r="17123" customFormat="1" x14ac:dyDescent="0.25"/>
    <row r="17124" customFormat="1" x14ac:dyDescent="0.25"/>
    <row r="17125" customFormat="1" x14ac:dyDescent="0.25"/>
    <row r="17126" customFormat="1" x14ac:dyDescent="0.25"/>
    <row r="17127" customFormat="1" x14ac:dyDescent="0.25"/>
    <row r="17128" customFormat="1" x14ac:dyDescent="0.25"/>
    <row r="17129" customFormat="1" x14ac:dyDescent="0.25"/>
    <row r="17130" customFormat="1" x14ac:dyDescent="0.25"/>
    <row r="17131" customFormat="1" x14ac:dyDescent="0.25"/>
    <row r="17132" customFormat="1" x14ac:dyDescent="0.25"/>
    <row r="17133" customFormat="1" x14ac:dyDescent="0.25"/>
    <row r="17134" customFormat="1" x14ac:dyDescent="0.25"/>
    <row r="17135" customFormat="1" x14ac:dyDescent="0.25"/>
    <row r="17136" customFormat="1" x14ac:dyDescent="0.25"/>
    <row r="17137" customFormat="1" x14ac:dyDescent="0.25"/>
    <row r="17138" customFormat="1" x14ac:dyDescent="0.25"/>
    <row r="17139" customFormat="1" x14ac:dyDescent="0.25"/>
    <row r="17140" customFormat="1" x14ac:dyDescent="0.25"/>
    <row r="17141" customFormat="1" x14ac:dyDescent="0.25"/>
    <row r="17142" customFormat="1" x14ac:dyDescent="0.25"/>
    <row r="17143" customFormat="1" x14ac:dyDescent="0.25"/>
    <row r="17144" customFormat="1" x14ac:dyDescent="0.25"/>
    <row r="17145" customFormat="1" x14ac:dyDescent="0.25"/>
    <row r="17146" customFormat="1" x14ac:dyDescent="0.25"/>
    <row r="17147" customFormat="1" x14ac:dyDescent="0.25"/>
    <row r="17148" customFormat="1" x14ac:dyDescent="0.25"/>
    <row r="17149" customFormat="1" x14ac:dyDescent="0.25"/>
    <row r="17150" customFormat="1" x14ac:dyDescent="0.25"/>
    <row r="17151" customFormat="1" x14ac:dyDescent="0.25"/>
    <row r="17152" customFormat="1" x14ac:dyDescent="0.25"/>
    <row r="17153" customFormat="1" x14ac:dyDescent="0.25"/>
    <row r="17154" customFormat="1" x14ac:dyDescent="0.25"/>
    <row r="17155" customFormat="1" x14ac:dyDescent="0.25"/>
    <row r="17156" customFormat="1" x14ac:dyDescent="0.25"/>
    <row r="17157" customFormat="1" x14ac:dyDescent="0.25"/>
    <row r="17158" customFormat="1" x14ac:dyDescent="0.25"/>
    <row r="17159" customFormat="1" x14ac:dyDescent="0.25"/>
    <row r="17160" customFormat="1" x14ac:dyDescent="0.25"/>
    <row r="17161" customFormat="1" x14ac:dyDescent="0.25"/>
    <row r="17162" customFormat="1" x14ac:dyDescent="0.25"/>
    <row r="17163" customFormat="1" x14ac:dyDescent="0.25"/>
    <row r="17164" customFormat="1" x14ac:dyDescent="0.25"/>
    <row r="17165" customFormat="1" x14ac:dyDescent="0.25"/>
    <row r="17166" customFormat="1" x14ac:dyDescent="0.25"/>
    <row r="17167" customFormat="1" x14ac:dyDescent="0.25"/>
    <row r="17168" customFormat="1" x14ac:dyDescent="0.25"/>
    <row r="17169" customFormat="1" x14ac:dyDescent="0.25"/>
    <row r="17170" customFormat="1" x14ac:dyDescent="0.25"/>
    <row r="17171" customFormat="1" x14ac:dyDescent="0.25"/>
    <row r="17172" customFormat="1" x14ac:dyDescent="0.25"/>
    <row r="17173" customFormat="1" x14ac:dyDescent="0.25"/>
    <row r="17174" customFormat="1" x14ac:dyDescent="0.25"/>
    <row r="17175" customFormat="1" x14ac:dyDescent="0.25"/>
    <row r="17176" customFormat="1" x14ac:dyDescent="0.25"/>
    <row r="17177" customFormat="1" x14ac:dyDescent="0.25"/>
    <row r="17178" customFormat="1" x14ac:dyDescent="0.25"/>
    <row r="17179" customFormat="1" x14ac:dyDescent="0.25"/>
    <row r="17180" customFormat="1" x14ac:dyDescent="0.25"/>
    <row r="17181" customFormat="1" x14ac:dyDescent="0.25"/>
    <row r="17182" customFormat="1" x14ac:dyDescent="0.25"/>
    <row r="17183" customFormat="1" x14ac:dyDescent="0.25"/>
    <row r="17184" customFormat="1" x14ac:dyDescent="0.25"/>
    <row r="17185" customFormat="1" x14ac:dyDescent="0.25"/>
    <row r="17186" customFormat="1" x14ac:dyDescent="0.25"/>
    <row r="17187" customFormat="1" x14ac:dyDescent="0.25"/>
    <row r="17188" customFormat="1" x14ac:dyDescent="0.25"/>
    <row r="17189" customFormat="1" x14ac:dyDescent="0.25"/>
    <row r="17190" customFormat="1" x14ac:dyDescent="0.25"/>
    <row r="17191" customFormat="1" x14ac:dyDescent="0.25"/>
    <row r="17192" customFormat="1" x14ac:dyDescent="0.25"/>
    <row r="17193" customFormat="1" x14ac:dyDescent="0.25"/>
    <row r="17194" customFormat="1" x14ac:dyDescent="0.25"/>
    <row r="17195" customFormat="1" x14ac:dyDescent="0.25"/>
    <row r="17196" customFormat="1" x14ac:dyDescent="0.25"/>
    <row r="17197" customFormat="1" x14ac:dyDescent="0.25"/>
    <row r="17198" customFormat="1" x14ac:dyDescent="0.25"/>
    <row r="17199" customFormat="1" x14ac:dyDescent="0.25"/>
    <row r="17200" customFormat="1" x14ac:dyDescent="0.25"/>
    <row r="17201" customFormat="1" x14ac:dyDescent="0.25"/>
    <row r="17202" customFormat="1" x14ac:dyDescent="0.25"/>
    <row r="17203" customFormat="1" x14ac:dyDescent="0.25"/>
    <row r="17204" customFormat="1" x14ac:dyDescent="0.25"/>
    <row r="17205" customFormat="1" x14ac:dyDescent="0.25"/>
    <row r="17206" customFormat="1" x14ac:dyDescent="0.25"/>
    <row r="17207" customFormat="1" x14ac:dyDescent="0.25"/>
    <row r="17208" customFormat="1" x14ac:dyDescent="0.25"/>
    <row r="17209" customFormat="1" x14ac:dyDescent="0.25"/>
    <row r="17210" customFormat="1" x14ac:dyDescent="0.25"/>
    <row r="17211" customFormat="1" x14ac:dyDescent="0.25"/>
    <row r="17212" customFormat="1" x14ac:dyDescent="0.25"/>
    <row r="17213" customFormat="1" x14ac:dyDescent="0.25"/>
    <row r="17214" customFormat="1" x14ac:dyDescent="0.25"/>
    <row r="17215" customFormat="1" x14ac:dyDescent="0.25"/>
    <row r="17216" customFormat="1" x14ac:dyDescent="0.25"/>
    <row r="17217" customFormat="1" x14ac:dyDescent="0.25"/>
    <row r="17218" customFormat="1" x14ac:dyDescent="0.25"/>
    <row r="17219" customFormat="1" x14ac:dyDescent="0.25"/>
    <row r="17220" customFormat="1" x14ac:dyDescent="0.25"/>
    <row r="17221" customFormat="1" x14ac:dyDescent="0.25"/>
    <row r="17222" customFormat="1" x14ac:dyDescent="0.25"/>
    <row r="17223" customFormat="1" x14ac:dyDescent="0.25"/>
    <row r="17224" customFormat="1" x14ac:dyDescent="0.25"/>
    <row r="17225" customFormat="1" x14ac:dyDescent="0.25"/>
    <row r="17226" customFormat="1" x14ac:dyDescent="0.25"/>
    <row r="17227" customFormat="1" x14ac:dyDescent="0.25"/>
    <row r="17228" customFormat="1" x14ac:dyDescent="0.25"/>
    <row r="17229" customFormat="1" x14ac:dyDescent="0.25"/>
    <row r="17230" customFormat="1" x14ac:dyDescent="0.25"/>
    <row r="17231" customFormat="1" x14ac:dyDescent="0.25"/>
    <row r="17232" customFormat="1" x14ac:dyDescent="0.25"/>
    <row r="17233" customFormat="1" x14ac:dyDescent="0.25"/>
    <row r="17234" customFormat="1" x14ac:dyDescent="0.25"/>
    <row r="17235" customFormat="1" x14ac:dyDescent="0.25"/>
    <row r="17236" customFormat="1" x14ac:dyDescent="0.25"/>
    <row r="17237" customFormat="1" x14ac:dyDescent="0.25"/>
    <row r="17238" customFormat="1" x14ac:dyDescent="0.25"/>
    <row r="17239" customFormat="1" x14ac:dyDescent="0.25"/>
    <row r="17240" customFormat="1" x14ac:dyDescent="0.25"/>
    <row r="17241" customFormat="1" x14ac:dyDescent="0.25"/>
    <row r="17242" customFormat="1" x14ac:dyDescent="0.25"/>
    <row r="17243" customFormat="1" x14ac:dyDescent="0.25"/>
    <row r="17244" customFormat="1" x14ac:dyDescent="0.25"/>
    <row r="17245" customFormat="1" x14ac:dyDescent="0.25"/>
    <row r="17246" customFormat="1" x14ac:dyDescent="0.25"/>
    <row r="17247" customFormat="1" x14ac:dyDescent="0.25"/>
    <row r="17248" customFormat="1" x14ac:dyDescent="0.25"/>
    <row r="17249" customFormat="1" x14ac:dyDescent="0.25"/>
    <row r="17250" customFormat="1" x14ac:dyDescent="0.25"/>
    <row r="17251" customFormat="1" x14ac:dyDescent="0.25"/>
    <row r="17252" customFormat="1" x14ac:dyDescent="0.25"/>
    <row r="17253" customFormat="1" x14ac:dyDescent="0.25"/>
    <row r="17254" customFormat="1" x14ac:dyDescent="0.25"/>
    <row r="17255" customFormat="1" x14ac:dyDescent="0.25"/>
    <row r="17256" customFormat="1" x14ac:dyDescent="0.25"/>
    <row r="17257" customFormat="1" x14ac:dyDescent="0.25"/>
    <row r="17258" customFormat="1" x14ac:dyDescent="0.25"/>
    <row r="17259" customFormat="1" x14ac:dyDescent="0.25"/>
    <row r="17260" customFormat="1" x14ac:dyDescent="0.25"/>
    <row r="17261" customFormat="1" x14ac:dyDescent="0.25"/>
    <row r="17262" customFormat="1" x14ac:dyDescent="0.25"/>
    <row r="17263" customFormat="1" x14ac:dyDescent="0.25"/>
    <row r="17264" customFormat="1" x14ac:dyDescent="0.25"/>
    <row r="17265" customFormat="1" x14ac:dyDescent="0.25"/>
    <row r="17266" customFormat="1" x14ac:dyDescent="0.25"/>
    <row r="17267" customFormat="1" x14ac:dyDescent="0.25"/>
    <row r="17268" customFormat="1" x14ac:dyDescent="0.25"/>
    <row r="17269" customFormat="1" x14ac:dyDescent="0.25"/>
    <row r="17270" customFormat="1" x14ac:dyDescent="0.25"/>
    <row r="17271" customFormat="1" x14ac:dyDescent="0.25"/>
    <row r="17272" customFormat="1" x14ac:dyDescent="0.25"/>
    <row r="17273" customFormat="1" x14ac:dyDescent="0.25"/>
    <row r="17274" customFormat="1" x14ac:dyDescent="0.25"/>
    <row r="17275" customFormat="1" x14ac:dyDescent="0.25"/>
    <row r="17276" customFormat="1" x14ac:dyDescent="0.25"/>
    <row r="17277" customFormat="1" x14ac:dyDescent="0.25"/>
    <row r="17278" customFormat="1" x14ac:dyDescent="0.25"/>
    <row r="17279" customFormat="1" x14ac:dyDescent="0.25"/>
    <row r="17280" customFormat="1" x14ac:dyDescent="0.25"/>
    <row r="17281" customFormat="1" x14ac:dyDescent="0.25"/>
    <row r="17282" customFormat="1" x14ac:dyDescent="0.25"/>
    <row r="17283" customFormat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ignoredErrors>
    <ignoredError sqref="B9:C30 B32:C47 E9:F43 E47:F82 B60:C63 B6:C6 E6:F6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2021-05-07T19:04:56Z</dcterms:created>
  <dcterms:modified xsi:type="dcterms:W3CDTF">2021-05-11T19:29:49Z</dcterms:modified>
</cp:coreProperties>
</file>