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091" lockStructure="1"/>
  <bookViews>
    <workbookView xWindow="1800" yWindow="2055" windowWidth="26835" windowHeight="100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F19" i="1"/>
  <c r="E19" i="1"/>
  <c r="D19" i="1"/>
  <c r="C19" i="1"/>
  <c r="B19" i="1"/>
  <c r="G17" i="1"/>
  <c r="G16" i="1"/>
  <c r="G15" i="1"/>
  <c r="G14" i="1"/>
  <c r="G13" i="1"/>
  <c r="G12" i="1"/>
  <c r="G11" i="1"/>
  <c r="G10" i="1"/>
  <c r="G9" i="1" s="1"/>
  <c r="G29" i="1" s="1"/>
  <c r="D10" i="1"/>
  <c r="F9" i="1"/>
  <c r="F29" i="1" s="1"/>
  <c r="E9" i="1"/>
  <c r="E29" i="1" s="1"/>
  <c r="D9" i="1"/>
  <c r="D29" i="1" s="1"/>
  <c r="C9" i="1"/>
  <c r="C29" i="1" s="1"/>
  <c r="B9" i="1"/>
  <c r="B29" i="1" s="1"/>
  <c r="A5" i="1"/>
  <c r="A2" i="1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<sst xmlns="http://schemas.openxmlformats.org/spreadsheetml/2006/main" count="33" uniqueCount="25">
  <si>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</si>
  <si>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</si>
  <si>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</si>
  <si>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</si>
  <si>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</si>
  <si>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</si>
  <si>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</si>
  <si>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</si>
  <si>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</si>
  <si>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</si>
  <si>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</si>
  <si>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</si>
  <si>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</si>
  <si>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  3112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</si>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</sst>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61_IDF_MAPG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17" sqref="D16:D17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A2" s="25" t="str">
        <f>ENTE_PUBLICO_A</f>
        <v>ORGANISMO, Gobierno del Estado de Guanajuato (a)</v>
      </c>
      <c r="B2" s="26"/>
      <c r="C2" s="26"/>
      <c r="D2" s="26"/>
      <c r="E2" s="26"/>
      <c r="F2" s="26"/>
      <c r="G2" s="27"/>
    </row>
    <row r="3" spans="1:7" x14ac:dyDescent="0.25">
      <c r="A3" s="28" t="s">
        <v>1</v>
      </c>
      <c r="B3" s="29"/>
      <c r="C3" s="29"/>
      <c r="D3" s="29"/>
      <c r="E3" s="29"/>
      <c r="F3" s="29"/>
      <c r="G3" s="30"/>
    </row>
    <row r="4" spans="1:7" x14ac:dyDescent="0.25">
      <c r="A4" s="28" t="s">
        <v>2</v>
      </c>
      <c r="B4" s="29"/>
      <c r="C4" s="29"/>
      <c r="D4" s="29"/>
      <c r="E4" s="29"/>
      <c r="F4" s="29"/>
      <c r="G4" s="30"/>
    </row>
    <row r="5" spans="1:7" x14ac:dyDescent="0.25">
      <c r="A5" s="31" t="str">
        <f>TRIMESTRE</f>
        <v>Del 1 de enero al 30 de septiembre de 2020 (b)</v>
      </c>
      <c r="B5" s="32"/>
      <c r="C5" s="32"/>
      <c r="D5" s="32"/>
      <c r="E5" s="32"/>
      <c r="F5" s="32"/>
      <c r="G5" s="33"/>
    </row>
    <row r="6" spans="1:7" x14ac:dyDescent="0.25">
      <c r="A6" s="34" t="s">
        <v>3</v>
      </c>
      <c r="B6" s="35"/>
      <c r="C6" s="35"/>
      <c r="D6" s="35"/>
      <c r="E6" s="35"/>
      <c r="F6" s="35"/>
      <c r="G6" s="36"/>
    </row>
    <row r="7" spans="1:7" x14ac:dyDescent="0.25">
      <c r="A7" s="19" t="s">
        <v>4</v>
      </c>
      <c r="B7" s="21" t="s">
        <v>5</v>
      </c>
      <c r="C7" s="21"/>
      <c r="D7" s="21"/>
      <c r="E7" s="21"/>
      <c r="F7" s="21"/>
      <c r="G7" s="22" t="s">
        <v>6</v>
      </c>
    </row>
    <row r="8" spans="1:7" ht="30" x14ac:dyDescent="0.25">
      <c r="A8" s="20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3"/>
    </row>
    <row r="9" spans="1:7" x14ac:dyDescent="0.25">
      <c r="A9" s="3" t="s">
        <v>12</v>
      </c>
      <c r="B9" s="4">
        <f>SUM(B10:GASTO_NE_FIN_01)</f>
        <v>3466852.52</v>
      </c>
      <c r="C9" s="4">
        <f>SUM(C10:GASTO_NE_FIN_02)</f>
        <v>0</v>
      </c>
      <c r="D9" s="4">
        <f>SUM(D10:GASTO_NE_FIN_03)</f>
        <v>3466852.52</v>
      </c>
      <c r="E9" s="4">
        <f>SUM(E10:GASTO_NE_FIN_04)</f>
        <v>2274990.39</v>
      </c>
      <c r="F9" s="4">
        <f>SUM(F10:GASTO_NE_FIN_05)</f>
        <v>2274990.39</v>
      </c>
      <c r="G9" s="4">
        <f>SUM(G10:GASTO_NE_FIN_06)</f>
        <v>1191862.1299999999</v>
      </c>
    </row>
    <row r="10" spans="1:7" s="9" customFormat="1" x14ac:dyDescent="0.25">
      <c r="A10" s="5" t="s">
        <v>13</v>
      </c>
      <c r="B10" s="6">
        <v>3466852.52</v>
      </c>
      <c r="C10" s="7">
        <v>0</v>
      </c>
      <c r="D10" s="8">
        <f>B10+C10</f>
        <v>3466852.52</v>
      </c>
      <c r="E10" s="6">
        <v>2274990.39</v>
      </c>
      <c r="F10" s="6">
        <v>2274990.39</v>
      </c>
      <c r="G10" s="8">
        <f>D10-E10</f>
        <v>1191862.1299999999</v>
      </c>
    </row>
    <row r="11" spans="1:7" s="9" customFormat="1" x14ac:dyDescent="0.25">
      <c r="A11" s="5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0">
        <f t="shared" ref="G11:G17" si="0">D11-E11</f>
        <v>0</v>
      </c>
    </row>
    <row r="12" spans="1:7" s="9" customFormat="1" x14ac:dyDescent="0.25">
      <c r="A12" s="5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0">
        <f t="shared" si="0"/>
        <v>0</v>
      </c>
    </row>
    <row r="13" spans="1:7" s="9" customFormat="1" x14ac:dyDescent="0.25">
      <c r="A13" s="5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0">
        <f t="shared" si="0"/>
        <v>0</v>
      </c>
    </row>
    <row r="14" spans="1:7" s="9" customFormat="1" x14ac:dyDescent="0.25">
      <c r="A14" s="5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0">
        <f t="shared" si="0"/>
        <v>0</v>
      </c>
    </row>
    <row r="15" spans="1:7" s="9" customFormat="1" x14ac:dyDescent="0.25">
      <c r="A15" s="5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10">
        <f t="shared" si="0"/>
        <v>0</v>
      </c>
    </row>
    <row r="16" spans="1:7" s="9" customFormat="1" x14ac:dyDescent="0.25">
      <c r="A16" s="5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10">
        <f t="shared" si="0"/>
        <v>0</v>
      </c>
    </row>
    <row r="17" spans="1:7" s="9" customFormat="1" x14ac:dyDescent="0.25">
      <c r="A17" s="5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10">
        <f t="shared" si="0"/>
        <v>0</v>
      </c>
    </row>
    <row r="18" spans="1:7" x14ac:dyDescent="0.25">
      <c r="A18" s="11" t="s">
        <v>21</v>
      </c>
      <c r="B18" s="12"/>
      <c r="C18" s="12"/>
      <c r="D18" s="12"/>
      <c r="E18" s="12"/>
      <c r="F18" s="12"/>
      <c r="G18" s="12"/>
    </row>
    <row r="19" spans="1:7" s="9" customFormat="1" x14ac:dyDescent="0.25">
      <c r="A19" s="13" t="s">
        <v>22</v>
      </c>
      <c r="B19" s="14">
        <f>SUM(B20:GASTO_E_FIN_01)</f>
        <v>0</v>
      </c>
      <c r="C19" s="14">
        <f>SUM(C20:GASTO_E_FIN_02)</f>
        <v>0</v>
      </c>
      <c r="D19" s="14">
        <f>SUM(D20:GASTO_E_FIN_03)</f>
        <v>0</v>
      </c>
      <c r="E19" s="14">
        <f>SUM(E20:GASTO_E_FIN_04)</f>
        <v>0</v>
      </c>
      <c r="F19" s="14">
        <f>SUM(F20:GASTO_E_FIN_05)</f>
        <v>0</v>
      </c>
      <c r="G19" s="14">
        <f>SUM(G20:GASTO_E_FIN_06)</f>
        <v>0</v>
      </c>
    </row>
    <row r="20" spans="1:7" s="9" customFormat="1" x14ac:dyDescent="0.25">
      <c r="A20" s="5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f>D20-E20</f>
        <v>0</v>
      </c>
    </row>
    <row r="21" spans="1:7" s="9" customFormat="1" x14ac:dyDescent="0.25">
      <c r="A21" s="5" t="s">
        <v>14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f t="shared" ref="G21:G27" si="1">D21-E21</f>
        <v>0</v>
      </c>
    </row>
    <row r="22" spans="1:7" s="9" customFormat="1" x14ac:dyDescent="0.25">
      <c r="A22" s="5" t="s">
        <v>15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f t="shared" si="1"/>
        <v>0</v>
      </c>
    </row>
    <row r="23" spans="1:7" s="9" customFormat="1" x14ac:dyDescent="0.25">
      <c r="A23" s="5" t="s">
        <v>16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f t="shared" si="1"/>
        <v>0</v>
      </c>
    </row>
    <row r="24" spans="1:7" s="9" customFormat="1" x14ac:dyDescent="0.25">
      <c r="A24" s="5" t="s">
        <v>17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f t="shared" si="1"/>
        <v>0</v>
      </c>
    </row>
    <row r="25" spans="1:7" s="9" customFormat="1" x14ac:dyDescent="0.25">
      <c r="A25" s="5" t="s">
        <v>18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 t="shared" si="1"/>
        <v>0</v>
      </c>
    </row>
    <row r="26" spans="1:7" s="9" customFormat="1" x14ac:dyDescent="0.25">
      <c r="A26" s="5" t="s">
        <v>19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 t="shared" si="1"/>
        <v>0</v>
      </c>
    </row>
    <row r="27" spans="1:7" s="9" customFormat="1" x14ac:dyDescent="0.25">
      <c r="A27" s="5" t="s">
        <v>20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f t="shared" si="1"/>
        <v>0</v>
      </c>
    </row>
    <row r="28" spans="1:7" x14ac:dyDescent="0.25">
      <c r="A28" s="11" t="s">
        <v>21</v>
      </c>
      <c r="B28" s="12"/>
      <c r="C28" s="12"/>
      <c r="D28" s="12"/>
      <c r="E28" s="12"/>
      <c r="F28" s="12"/>
      <c r="G28" s="12"/>
    </row>
    <row r="29" spans="1:7" x14ac:dyDescent="0.25">
      <c r="A29" s="13" t="s">
        <v>24</v>
      </c>
      <c r="B29" s="14">
        <f>GASTO_NE_T1+GASTO_E_T1</f>
        <v>3466852.52</v>
      </c>
      <c r="C29" s="14">
        <f>GASTO_NE_T2+GASTO_E_T2</f>
        <v>0</v>
      </c>
      <c r="D29" s="14">
        <f>GASTO_NE_T3+GASTO_E_T3</f>
        <v>3466852.52</v>
      </c>
      <c r="E29" s="14">
        <f>GASTO_NE_T4+GASTO_E_T4</f>
        <v>2274990.39</v>
      </c>
      <c r="F29" s="14">
        <f>GASTO_NE_T5+GASTO_E_T5</f>
        <v>2274990.39</v>
      </c>
      <c r="G29" s="14">
        <f>GASTO_NE_T6+GASTO_E_T6</f>
        <v>1191862.1299999999</v>
      </c>
    </row>
    <row r="30" spans="1:7" x14ac:dyDescent="0.25">
      <c r="A30" s="15"/>
      <c r="B30" s="16"/>
      <c r="C30" s="16"/>
      <c r="D30" s="16"/>
      <c r="E30" s="16"/>
      <c r="F30" s="16"/>
      <c r="G30" s="17"/>
    </row>
    <row r="31" spans="1:7" hidden="1" x14ac:dyDescent="0.25">
      <c r="A31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G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2021-05-07T19:05:15Z</dcterms:created>
  <dcterms:modified xsi:type="dcterms:W3CDTF">2021-05-11T19:28:52Z</dcterms:modified>
</cp:coreProperties>
</file>