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35F48A21-D64E-49AE-913B-C853A54AC3AD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<sst xmlns="http://schemas.openxmlformats.org/spreadsheetml/2006/main" count="218" uniqueCount="146">
  <si>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</si>
  <si>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</si>
  <si>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</si>
  <si>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</si>
  <si>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</si>
  <si>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</si>
  <si>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</si>
  <si>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</si>
  <si>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</si>
  <si>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</si>
  <si>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</si>
  <si>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</si>
  <si>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</si>
  <si>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</si>
  <si>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</si>
  <si>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</si>
  <si>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</si>
  <si>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</si>
  <si>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</si>
  <si>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</si>
  <si>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</si>
  <si>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</si>
  <si>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</si>
  <si>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</si>
  <si>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</si>
  <si>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</si>
  <si>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</si>
  <si>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</si>
  <si>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</si>
  <si>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</si>
  <si>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</si>
  <si>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</si>
  <si>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</si>
  <si>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</si>
  <si>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</si>
  <si>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</si>
  <si>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</si>
  <si>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</si>
  <si>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</si>
  <si>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</si>
  <si>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</si>
  <si>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</si>
  <si>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</si>
  <si>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</si>
  <si>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</si>
  <si>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</si>
  <si>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</si>
  <si>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</si>
  <si>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</si>
  <si>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</si>
  <si>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</si>
  <si>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</si>
  <si>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</si>
  <si>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</si>
  <si>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</si>
  <si>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</si>
  <si>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</si>
  <si>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</si>
  <si>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</si>
  <si>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</si>
  <si>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</si>
  <si>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</si>
  <si>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</si>
  <si>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</si>
  <si>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</si>
  <si>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</si>
  <si>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</si>
  <si>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</si>
  <si>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</si>
  <si>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</si>
  <si>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</si>
  <si>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</si>
  <si>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</si>
  <si>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</si>
  <si>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</si>
  <si>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</si>
  <si>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</si>
  <si>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</si>
  <si>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</si>
  <si>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</si>
  <si>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</si>
  <si>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</si>
  <si>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</si>
  <si>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</si>
  <si>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</si>
  <si>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</si>
  <si>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</si>
  <si>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</si>
  <si>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</si>
  <si>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</si>
  <si>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</si>
  <si>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</si>
  <si>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</si>
  <si>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</si>
  <si>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</si>
  <si>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</si>
  <si>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</si>
  <si>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</si>
  <si>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</si>
  <si>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</si>
  <si>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</si>
  <si>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</si>
  <si>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</si>
  <si>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</si>
  <si>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</si>
  <si>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</si>
  <si>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</si>
  <si>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</si>
  <si>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</si>
  <si>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</si>
  <si>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</si>
  <si>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</si>
  <si>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</si>
  <si>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</si>
  <si>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</si>
  <si>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</si>
  <si>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</si>
  <si>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</si>
  <si>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</si>
  <si>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</si>
  <si>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</si>
  <si>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</si>
  <si>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</si>
  <si>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</si>
  <si>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</si>
  <si>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</si>
  <si>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</si>
  <si>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</si>
  <si>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</si>
  <si>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Comité Municipal de Agua Potable y Alcantarillado de Apaseo el Grande, Gto.
Estado Analítico del Ejercicio del Presupuesto de Egresos
Clasificación por Objeto del Gasto (Capítulo y Concepto)
Del 1 de Enero al 31 de Diciembre de 2024</t>
  </si>
  <si>
    <t>Comité Municipal de Agua Potable y Alcantarillado de Apaseo el Grande, Gto.
Estado Analítico del Ejercicio del Presupuesto de Egresos
Clasificación Económica (por Tipo de Gasto)
Del 1 de Enero al 31 de Diciembre de 2024</t>
  </si>
  <si>
    <t>31120M04A010000 DIRECCION GENERAL</t>
  </si>
  <si>
    <t>31120M04A010100 COORDINACION ADMINISTRAT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</si>
  <si>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</si>
  <si>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</si>
  <si>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</si>
  <si>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</si>
  <si>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</si>
  <si>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Comité Municipal de Agua Potable y Alcantarillado de Apaseo el Grande, Gto.
Estado Analítico del Ejercicio del Presupuesto de Egresos
Clasificación Administrativa
Del 1 de Enero al 31 de Diciembre de 2024</t>
  </si>
  <si>
    <t>Comité Municipal de Agua Potable y Alcantarillado de Apaseo el Grande, Gto.
Estado Analítico del Ejercicio del Presupuesto de Egresos
Clasificación Administrativa (Poderes)
Del 1 de Enero al 31 de Diciembre de 2024</t>
  </si>
  <si>
    <t>Comité Municipal de Agua Potable y Alcantarillado de Apaseo el Grande, Gto.
Estado Analítico del Ejercicio del Presupuesto de Egresos
Clasificación Administrativa (Sector Paraestatal)
Del 1 de Enero al 31 de Diciembre de 2024</t>
  </si>
  <si>
    <t>Comité Municipal de Agua Potable y Alcantarillado de Apaseo el Grande, Gto.
Estado Analítico del Ejercicio del Presupuesto de Egresos
Clasificación Funcional (Finalidad y Función)
Del 1 de Enero al 31 de Diciembre de 2024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</si>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</sst>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workbookViewId="0">
      <selection activeCell="A86" sqref="A1:G8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22518034.780000001</v>
      </c>
      <c r="C5" s="12">
        <f>SUM(C6:C12)</f>
        <v>5769113.04</v>
      </c>
      <c r="D5" s="12">
        <f>B5+C5</f>
        <v>28287147.82</v>
      </c>
      <c r="E5" s="12">
        <f>SUM(E6:E12)</f>
        <v>21846438.73</v>
      </c>
      <c r="F5" s="12">
        <f>SUM(F6:F12)</f>
        <v>21846438.73</v>
      </c>
      <c r="G5" s="12">
        <f>D5-E5</f>
        <v>6440709.0899999999</v>
      </c>
    </row>
    <row r="6" spans="1:8" x14ac:dyDescent="0.2">
      <c r="A6" s="19" t="s">
        <v>62</v>
      </c>
      <c r="B6" s="5">
        <v>10920788.68</v>
      </c>
      <c r="C6" s="5">
        <v>2843015.36</v>
      </c>
      <c r="D6" s="5">
        <f t="shared" ref="D6:D69" si="0">B6+C6</f>
        <v>13763804.039999999</v>
      </c>
      <c r="E6" s="5">
        <v>10839753.550000001</v>
      </c>
      <c r="F6" s="5">
        <v>10839753.550000001</v>
      </c>
      <c r="G6" s="5">
        <f t="shared" ref="G6:G69" si="1">D6-E6</f>
        <v>2924050.4899999984</v>
      </c>
      <c r="H6" s="9">
        <v>1100</v>
      </c>
    </row>
    <row r="7" spans="1:8" x14ac:dyDescent="0.2">
      <c r="A7" s="19" t="s">
        <v>63</v>
      </c>
      <c r="B7" s="5">
        <v>1167800</v>
      </c>
      <c r="C7" s="5">
        <v>720000</v>
      </c>
      <c r="D7" s="5">
        <f t="shared" si="0"/>
        <v>1887800</v>
      </c>
      <c r="E7" s="5">
        <v>1882619</v>
      </c>
      <c r="F7" s="5">
        <v>1882619</v>
      </c>
      <c r="G7" s="5">
        <f t="shared" si="1"/>
        <v>5181</v>
      </c>
      <c r="H7" s="9">
        <v>1200</v>
      </c>
    </row>
    <row r="8" spans="1:8" x14ac:dyDescent="0.2">
      <c r="A8" s="19" t="s">
        <v>64</v>
      </c>
      <c r="B8" s="5">
        <v>2715958.34</v>
      </c>
      <c r="C8" s="5">
        <v>675998.37</v>
      </c>
      <c r="D8" s="5">
        <f t="shared" si="0"/>
        <v>3391956.71</v>
      </c>
      <c r="E8" s="5">
        <v>2541653</v>
      </c>
      <c r="F8" s="5">
        <v>2541653</v>
      </c>
      <c r="G8" s="5">
        <f t="shared" si="1"/>
        <v>850303.71</v>
      </c>
      <c r="H8" s="9">
        <v>1300</v>
      </c>
    </row>
    <row r="9" spans="1:8" x14ac:dyDescent="0.2">
      <c r="A9" s="19" t="s">
        <v>33</v>
      </c>
      <c r="B9" s="5">
        <v>3070236.48</v>
      </c>
      <c r="C9" s="5">
        <v>710020.11</v>
      </c>
      <c r="D9" s="5">
        <f t="shared" si="0"/>
        <v>3780256.59</v>
      </c>
      <c r="E9" s="5">
        <v>2642936.2000000002</v>
      </c>
      <c r="F9" s="5">
        <v>2642936.2000000002</v>
      </c>
      <c r="G9" s="5">
        <f t="shared" si="1"/>
        <v>1137320.3899999997</v>
      </c>
      <c r="H9" s="9">
        <v>1400</v>
      </c>
    </row>
    <row r="10" spans="1:8" x14ac:dyDescent="0.2">
      <c r="A10" s="19" t="s">
        <v>65</v>
      </c>
      <c r="B10" s="5">
        <v>1156400</v>
      </c>
      <c r="C10" s="5">
        <v>100000</v>
      </c>
      <c r="D10" s="5">
        <f t="shared" si="0"/>
        <v>1256400</v>
      </c>
      <c r="E10" s="5">
        <v>623194.98</v>
      </c>
      <c r="F10" s="5">
        <v>623194.98</v>
      </c>
      <c r="G10" s="5">
        <f t="shared" si="1"/>
        <v>633205.02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3486851.28</v>
      </c>
      <c r="C12" s="5">
        <v>720079.2</v>
      </c>
      <c r="D12" s="5">
        <f t="shared" si="0"/>
        <v>4206930.4799999995</v>
      </c>
      <c r="E12" s="5">
        <v>3316282</v>
      </c>
      <c r="F12" s="5">
        <v>3316282</v>
      </c>
      <c r="G12" s="5">
        <f t="shared" si="1"/>
        <v>890648.47999999952</v>
      </c>
      <c r="H12" s="9">
        <v>1700</v>
      </c>
    </row>
    <row r="13" spans="1:8" x14ac:dyDescent="0.2">
      <c r="A13" s="17" t="s">
        <v>123</v>
      </c>
      <c r="B13" s="13">
        <f>SUM(B14:B22)</f>
        <v>5182692.32</v>
      </c>
      <c r="C13" s="13">
        <f>SUM(C14:C22)</f>
        <v>9527031.0500000007</v>
      </c>
      <c r="D13" s="13">
        <f t="shared" si="0"/>
        <v>14709723.370000001</v>
      </c>
      <c r="E13" s="13">
        <f>SUM(E14:E22)</f>
        <v>12209903.649999999</v>
      </c>
      <c r="F13" s="13">
        <f>SUM(F14:F22)</f>
        <v>12209903.649999999</v>
      </c>
      <c r="G13" s="13">
        <f t="shared" si="1"/>
        <v>2499819.7200000025</v>
      </c>
      <c r="H13" s="18">
        <v>0</v>
      </c>
    </row>
    <row r="14" spans="1:8" x14ac:dyDescent="0.2">
      <c r="A14" s="19" t="s">
        <v>67</v>
      </c>
      <c r="B14" s="5">
        <v>803324.44</v>
      </c>
      <c r="C14" s="5">
        <v>35000</v>
      </c>
      <c r="D14" s="5">
        <f t="shared" si="0"/>
        <v>838324.44</v>
      </c>
      <c r="E14" s="5">
        <v>521638.31</v>
      </c>
      <c r="F14" s="5">
        <v>521638.31</v>
      </c>
      <c r="G14" s="5">
        <f t="shared" si="1"/>
        <v>316686.12999999995</v>
      </c>
      <c r="H14" s="9">
        <v>2100</v>
      </c>
    </row>
    <row r="15" spans="1:8" x14ac:dyDescent="0.2">
      <c r="A15" s="19" t="s">
        <v>68</v>
      </c>
      <c r="B15" s="5">
        <v>131037.88</v>
      </c>
      <c r="C15" s="5">
        <v>15000</v>
      </c>
      <c r="D15" s="5">
        <f t="shared" si="0"/>
        <v>146037.88</v>
      </c>
      <c r="E15" s="5">
        <v>106369.18</v>
      </c>
      <c r="F15" s="5">
        <v>106369.18</v>
      </c>
      <c r="G15" s="5">
        <f t="shared" si="1"/>
        <v>39668.700000000012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2168810</v>
      </c>
      <c r="C17" s="5">
        <v>8380000</v>
      </c>
      <c r="D17" s="5">
        <f t="shared" si="0"/>
        <v>10548810</v>
      </c>
      <c r="E17" s="5">
        <v>9016623.0500000007</v>
      </c>
      <c r="F17" s="5">
        <v>9016623.0500000007</v>
      </c>
      <c r="G17" s="5">
        <f t="shared" si="1"/>
        <v>1532186.9499999993</v>
      </c>
      <c r="H17" s="9">
        <v>2400</v>
      </c>
    </row>
    <row r="18" spans="1:8" x14ac:dyDescent="0.2">
      <c r="A18" s="19" t="s">
        <v>71</v>
      </c>
      <c r="B18" s="5">
        <v>200000</v>
      </c>
      <c r="C18" s="5">
        <v>350000</v>
      </c>
      <c r="D18" s="5">
        <f t="shared" si="0"/>
        <v>550000</v>
      </c>
      <c r="E18" s="5">
        <v>365557.79</v>
      </c>
      <c r="F18" s="5">
        <v>365557.79</v>
      </c>
      <c r="G18" s="5">
        <f t="shared" si="1"/>
        <v>184442.21000000002</v>
      </c>
      <c r="H18" s="9">
        <v>2500</v>
      </c>
    </row>
    <row r="19" spans="1:8" x14ac:dyDescent="0.2">
      <c r="A19" s="19" t="s">
        <v>72</v>
      </c>
      <c r="B19" s="5">
        <v>958560</v>
      </c>
      <c r="C19" s="5">
        <v>440000</v>
      </c>
      <c r="D19" s="5">
        <f t="shared" si="0"/>
        <v>1398560</v>
      </c>
      <c r="E19" s="5">
        <v>1398330.44</v>
      </c>
      <c r="F19" s="5">
        <v>1398330.44</v>
      </c>
      <c r="G19" s="5">
        <f t="shared" si="1"/>
        <v>229.56000000005588</v>
      </c>
      <c r="H19" s="9">
        <v>2600</v>
      </c>
    </row>
    <row r="20" spans="1:8" x14ac:dyDescent="0.2">
      <c r="A20" s="19" t="s">
        <v>73</v>
      </c>
      <c r="B20" s="5">
        <v>176060</v>
      </c>
      <c r="C20" s="5">
        <v>217031.05</v>
      </c>
      <c r="D20" s="5">
        <f t="shared" si="0"/>
        <v>393091.05</v>
      </c>
      <c r="E20" s="5">
        <v>159538.26</v>
      </c>
      <c r="F20" s="5">
        <v>159538.26</v>
      </c>
      <c r="G20" s="5">
        <f t="shared" si="1"/>
        <v>233552.78999999998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744900</v>
      </c>
      <c r="C22" s="5">
        <v>90000</v>
      </c>
      <c r="D22" s="5">
        <f t="shared" si="0"/>
        <v>834900</v>
      </c>
      <c r="E22" s="5">
        <v>641846.62</v>
      </c>
      <c r="F22" s="5">
        <v>641846.62</v>
      </c>
      <c r="G22" s="5">
        <f t="shared" si="1"/>
        <v>193053.38</v>
      </c>
      <c r="H22" s="9">
        <v>2900</v>
      </c>
    </row>
    <row r="23" spans="1:8" x14ac:dyDescent="0.2">
      <c r="A23" s="17" t="s">
        <v>59</v>
      </c>
      <c r="B23" s="13">
        <f>SUM(B24:B32)</f>
        <v>17046767.84</v>
      </c>
      <c r="C23" s="13">
        <f>SUM(C24:C32)</f>
        <v>6402687.0800000001</v>
      </c>
      <c r="D23" s="13">
        <f t="shared" si="0"/>
        <v>23449454.920000002</v>
      </c>
      <c r="E23" s="13">
        <f>SUM(E24:E32)</f>
        <v>20003526.91</v>
      </c>
      <c r="F23" s="13">
        <f>SUM(F24:F32)</f>
        <v>19908931.91</v>
      </c>
      <c r="G23" s="13">
        <f t="shared" si="1"/>
        <v>3445928.0100000016</v>
      </c>
      <c r="H23" s="18">
        <v>0</v>
      </c>
    </row>
    <row r="24" spans="1:8" x14ac:dyDescent="0.2">
      <c r="A24" s="19" t="s">
        <v>76</v>
      </c>
      <c r="B24" s="5">
        <v>9058047.8399999999</v>
      </c>
      <c r="C24" s="5">
        <v>1080000</v>
      </c>
      <c r="D24" s="5">
        <f t="shared" si="0"/>
        <v>10138047.84</v>
      </c>
      <c r="E24" s="5">
        <v>9794232.5800000001</v>
      </c>
      <c r="F24" s="5">
        <v>9794232.5800000001</v>
      </c>
      <c r="G24" s="5">
        <f t="shared" si="1"/>
        <v>343815.25999999978</v>
      </c>
      <c r="H24" s="9">
        <v>3100</v>
      </c>
    </row>
    <row r="25" spans="1:8" x14ac:dyDescent="0.2">
      <c r="A25" s="19" t="s">
        <v>77</v>
      </c>
      <c r="B25" s="5">
        <v>144400</v>
      </c>
      <c r="C25" s="5">
        <v>0</v>
      </c>
      <c r="D25" s="5">
        <f t="shared" si="0"/>
        <v>144400</v>
      </c>
      <c r="E25" s="5">
        <v>48946.57</v>
      </c>
      <c r="F25" s="5">
        <v>48946.57</v>
      </c>
      <c r="G25" s="5">
        <f t="shared" si="1"/>
        <v>95453.43</v>
      </c>
      <c r="H25" s="9">
        <v>3200</v>
      </c>
    </row>
    <row r="26" spans="1:8" x14ac:dyDescent="0.2">
      <c r="A26" s="19" t="s">
        <v>78</v>
      </c>
      <c r="B26" s="5">
        <v>760100</v>
      </c>
      <c r="C26" s="5">
        <v>819687.08</v>
      </c>
      <c r="D26" s="5">
        <f t="shared" si="0"/>
        <v>1579787.08</v>
      </c>
      <c r="E26" s="5">
        <v>1191122.81</v>
      </c>
      <c r="F26" s="5">
        <v>1191122.81</v>
      </c>
      <c r="G26" s="5">
        <f t="shared" si="1"/>
        <v>388664.27</v>
      </c>
      <c r="H26" s="9">
        <v>3300</v>
      </c>
    </row>
    <row r="27" spans="1:8" x14ac:dyDescent="0.2">
      <c r="A27" s="19" t="s">
        <v>79</v>
      </c>
      <c r="B27" s="5">
        <v>1260200</v>
      </c>
      <c r="C27" s="5">
        <v>890000</v>
      </c>
      <c r="D27" s="5">
        <f t="shared" si="0"/>
        <v>2150200</v>
      </c>
      <c r="E27" s="5">
        <v>1936726.1</v>
      </c>
      <c r="F27" s="5">
        <v>1936726.1</v>
      </c>
      <c r="G27" s="5">
        <f t="shared" si="1"/>
        <v>213473.89999999991</v>
      </c>
      <c r="H27" s="9">
        <v>3400</v>
      </c>
    </row>
    <row r="28" spans="1:8" x14ac:dyDescent="0.2">
      <c r="A28" s="19" t="s">
        <v>80</v>
      </c>
      <c r="B28" s="5">
        <v>1586000</v>
      </c>
      <c r="C28" s="5">
        <v>3210000</v>
      </c>
      <c r="D28" s="5">
        <f t="shared" si="0"/>
        <v>4796000</v>
      </c>
      <c r="E28" s="5">
        <v>3065607.82</v>
      </c>
      <c r="F28" s="5">
        <v>3065607.82</v>
      </c>
      <c r="G28" s="5">
        <f t="shared" si="1"/>
        <v>1730392.1800000002</v>
      </c>
      <c r="H28" s="9">
        <v>3500</v>
      </c>
    </row>
    <row r="29" spans="1:8" x14ac:dyDescent="0.2">
      <c r="A29" s="19" t="s">
        <v>81</v>
      </c>
      <c r="B29" s="5">
        <v>141111</v>
      </c>
      <c r="C29" s="5">
        <v>50000</v>
      </c>
      <c r="D29" s="5">
        <f t="shared" si="0"/>
        <v>191111</v>
      </c>
      <c r="E29" s="5">
        <v>84039.44</v>
      </c>
      <c r="F29" s="5">
        <v>84039.44</v>
      </c>
      <c r="G29" s="5">
        <f t="shared" si="1"/>
        <v>107071.56</v>
      </c>
      <c r="H29" s="9">
        <v>3600</v>
      </c>
    </row>
    <row r="30" spans="1:8" x14ac:dyDescent="0.2">
      <c r="A30" s="19" t="s">
        <v>82</v>
      </c>
      <c r="B30" s="5">
        <v>83771</v>
      </c>
      <c r="C30" s="5">
        <v>0</v>
      </c>
      <c r="D30" s="5">
        <f t="shared" si="0"/>
        <v>83771</v>
      </c>
      <c r="E30" s="5">
        <v>44201.53</v>
      </c>
      <c r="F30" s="5">
        <v>44201.53</v>
      </c>
      <c r="G30" s="5">
        <f t="shared" si="1"/>
        <v>39569.47</v>
      </c>
      <c r="H30" s="9">
        <v>3700</v>
      </c>
    </row>
    <row r="31" spans="1:8" x14ac:dyDescent="0.2">
      <c r="A31" s="19" t="s">
        <v>83</v>
      </c>
      <c r="B31" s="5">
        <v>317500</v>
      </c>
      <c r="C31" s="5">
        <v>345000</v>
      </c>
      <c r="D31" s="5">
        <f t="shared" si="0"/>
        <v>662500</v>
      </c>
      <c r="E31" s="5">
        <v>525101.64</v>
      </c>
      <c r="F31" s="5">
        <v>525101.64</v>
      </c>
      <c r="G31" s="5">
        <f t="shared" si="1"/>
        <v>137398.35999999999</v>
      </c>
      <c r="H31" s="9">
        <v>3800</v>
      </c>
    </row>
    <row r="32" spans="1:8" x14ac:dyDescent="0.2">
      <c r="A32" s="19" t="s">
        <v>18</v>
      </c>
      <c r="B32" s="5">
        <v>3695638</v>
      </c>
      <c r="C32" s="5">
        <v>8000</v>
      </c>
      <c r="D32" s="5">
        <f t="shared" si="0"/>
        <v>3703638</v>
      </c>
      <c r="E32" s="5">
        <v>3313548.42</v>
      </c>
      <c r="F32" s="5">
        <v>3218953.42</v>
      </c>
      <c r="G32" s="5">
        <f t="shared" si="1"/>
        <v>390089.58000000007</v>
      </c>
      <c r="H32" s="9">
        <v>3900</v>
      </c>
    </row>
    <row r="33" spans="1:8" x14ac:dyDescent="0.2">
      <c r="A33" s="17" t="s">
        <v>124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1453200</v>
      </c>
      <c r="C43" s="13">
        <f>SUM(C44:C52)</f>
        <v>9628818.6600000001</v>
      </c>
      <c r="D43" s="13">
        <f t="shared" si="0"/>
        <v>11082018.66</v>
      </c>
      <c r="E43" s="13">
        <f>SUM(E44:E52)</f>
        <v>6531639.5700000003</v>
      </c>
      <c r="F43" s="13">
        <f>SUM(F44:F52)</f>
        <v>6531639.5700000003</v>
      </c>
      <c r="G43" s="13">
        <f t="shared" si="1"/>
        <v>4550379.09</v>
      </c>
      <c r="H43" s="18">
        <v>0</v>
      </c>
    </row>
    <row r="44" spans="1:8" x14ac:dyDescent="0.2">
      <c r="A44" s="4" t="s">
        <v>91</v>
      </c>
      <c r="B44" s="5">
        <v>225600</v>
      </c>
      <c r="C44" s="5">
        <v>250000</v>
      </c>
      <c r="D44" s="5">
        <f t="shared" si="0"/>
        <v>475600</v>
      </c>
      <c r="E44" s="5">
        <v>195672.38</v>
      </c>
      <c r="F44" s="5">
        <v>195672.38</v>
      </c>
      <c r="G44" s="5">
        <f t="shared" si="1"/>
        <v>279927.62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205000</v>
      </c>
      <c r="C47" s="5">
        <v>5750000</v>
      </c>
      <c r="D47" s="5">
        <f t="shared" si="0"/>
        <v>5955000</v>
      </c>
      <c r="E47" s="5">
        <v>4076714.65</v>
      </c>
      <c r="F47" s="5">
        <v>4076714.65</v>
      </c>
      <c r="G47" s="5">
        <f t="shared" si="1"/>
        <v>1878285.35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992600</v>
      </c>
      <c r="C49" s="5">
        <v>3628818.66</v>
      </c>
      <c r="D49" s="5">
        <f t="shared" si="0"/>
        <v>4621418.66</v>
      </c>
      <c r="E49" s="5">
        <v>2259252.54</v>
      </c>
      <c r="F49" s="5">
        <v>2259252.54</v>
      </c>
      <c r="G49" s="5">
        <f t="shared" si="1"/>
        <v>2362166.12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30000</v>
      </c>
      <c r="C52" s="5">
        <v>0</v>
      </c>
      <c r="D52" s="5">
        <f t="shared" si="0"/>
        <v>30000</v>
      </c>
      <c r="E52" s="5">
        <v>0</v>
      </c>
      <c r="F52" s="5">
        <v>0</v>
      </c>
      <c r="G52" s="5">
        <f t="shared" si="1"/>
        <v>30000</v>
      </c>
      <c r="H52" s="9">
        <v>5900</v>
      </c>
    </row>
    <row r="53" spans="1:8" x14ac:dyDescent="0.2">
      <c r="A53" s="17" t="s">
        <v>60</v>
      </c>
      <c r="B53" s="13">
        <f>SUM(B54:B56)</f>
        <v>1400000</v>
      </c>
      <c r="C53" s="13">
        <f>SUM(C54:C56)</f>
        <v>9287294.620000001</v>
      </c>
      <c r="D53" s="13">
        <f t="shared" si="0"/>
        <v>10687294.620000001</v>
      </c>
      <c r="E53" s="13">
        <f>SUM(E54:E56)</f>
        <v>6176800.79</v>
      </c>
      <c r="F53" s="13">
        <f>SUM(F54:F56)</f>
        <v>6175235.0599999996</v>
      </c>
      <c r="G53" s="13">
        <f t="shared" si="1"/>
        <v>4510493.830000001</v>
      </c>
      <c r="H53" s="18">
        <v>0</v>
      </c>
    </row>
    <row r="54" spans="1:8" x14ac:dyDescent="0.2">
      <c r="A54" s="19" t="s">
        <v>100</v>
      </c>
      <c r="B54" s="5">
        <v>1200000</v>
      </c>
      <c r="C54" s="5">
        <v>8888162.2300000004</v>
      </c>
      <c r="D54" s="5">
        <f t="shared" si="0"/>
        <v>10088162.23</v>
      </c>
      <c r="E54" s="5">
        <v>6176800.79</v>
      </c>
      <c r="F54" s="5">
        <v>6175235.0599999996</v>
      </c>
      <c r="G54" s="5">
        <f t="shared" si="1"/>
        <v>3911361.4400000004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200000</v>
      </c>
      <c r="C56" s="5">
        <v>399132.39</v>
      </c>
      <c r="D56" s="5">
        <f t="shared" si="0"/>
        <v>599132.39</v>
      </c>
      <c r="E56" s="5">
        <v>0</v>
      </c>
      <c r="F56" s="5">
        <v>0</v>
      </c>
      <c r="G56" s="5">
        <f t="shared" si="1"/>
        <v>599132.39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47600694.939999998</v>
      </c>
      <c r="C77" s="15">
        <f t="shared" si="4"/>
        <v>40614944.450000003</v>
      </c>
      <c r="D77" s="15">
        <f t="shared" si="4"/>
        <v>88215639.390000001</v>
      </c>
      <c r="E77" s="15">
        <f t="shared" si="4"/>
        <v>66768309.649999991</v>
      </c>
      <c r="F77" s="15">
        <f t="shared" si="4"/>
        <v>66672148.919999994</v>
      </c>
      <c r="G77" s="15">
        <f t="shared" si="4"/>
        <v>21447329.740000006</v>
      </c>
    </row>
    <row r="79" spans="1:8" x14ac:dyDescent="0.2">
      <c r="A79" s="1" t="s">
        <v>120</v>
      </c>
    </row>
    <row r="84" spans="1:4" x14ac:dyDescent="0.2">
      <c r="A84" s="48" t="s">
        <v>142</v>
      </c>
      <c r="C84"/>
      <c r="D84" s="48" t="s">
        <v>143</v>
      </c>
    </row>
    <row r="85" spans="1:4" x14ac:dyDescent="0.2">
      <c r="A85" s="48" t="s">
        <v>144</v>
      </c>
      <c r="C85"/>
      <c r="D85" s="48" t="s">
        <v>145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showGridLines="0" zoomScaleNormal="100" workbookViewId="0">
      <selection activeCell="A29" sqref="A1:G2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44747494.939999998</v>
      </c>
      <c r="C6" s="5">
        <v>21698831.170000002</v>
      </c>
      <c r="D6" s="5">
        <f>B6+C6</f>
        <v>66446326.109999999</v>
      </c>
      <c r="E6" s="5">
        <v>54059869.289999999</v>
      </c>
      <c r="F6" s="5">
        <v>53965274.289999999</v>
      </c>
      <c r="G6" s="5">
        <f>D6-E6</f>
        <v>12386456.82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2853200</v>
      </c>
      <c r="C8" s="5">
        <v>18916113.280000001</v>
      </c>
      <c r="D8" s="5">
        <f>B8+C8</f>
        <v>21769313.280000001</v>
      </c>
      <c r="E8" s="5">
        <v>12708440.359999999</v>
      </c>
      <c r="F8" s="5">
        <v>12706874.630000001</v>
      </c>
      <c r="G8" s="5">
        <f>D8-E8</f>
        <v>9060872.9200000018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47600694.939999998</v>
      </c>
      <c r="C16" s="15">
        <f t="shared" si="0"/>
        <v>40614944.450000003</v>
      </c>
      <c r="D16" s="15">
        <f t="shared" si="0"/>
        <v>88215639.390000001</v>
      </c>
      <c r="E16" s="15">
        <f t="shared" si="0"/>
        <v>66768309.649999999</v>
      </c>
      <c r="F16" s="15">
        <f t="shared" si="0"/>
        <v>66672148.920000002</v>
      </c>
      <c r="G16" s="15">
        <f t="shared" si="0"/>
        <v>21447329.740000002</v>
      </c>
    </row>
    <row r="27" spans="1:4" x14ac:dyDescent="0.2">
      <c r="A27" s="48" t="s">
        <v>142</v>
      </c>
      <c r="C27"/>
      <c r="D27" s="48" t="s">
        <v>143</v>
      </c>
    </row>
    <row r="28" spans="1:4" x14ac:dyDescent="0.2">
      <c r="A28" s="48" t="s">
        <v>144</v>
      </c>
      <c r="C28"/>
      <c r="D28" s="48" t="s">
        <v>145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5"/>
  <sheetViews>
    <sheetView showGridLines="0" topLeftCell="A37" workbookViewId="0">
      <selection activeCell="A67" sqref="A1:G6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2465860.15</v>
      </c>
      <c r="C7" s="5">
        <v>2031753.8</v>
      </c>
      <c r="D7" s="5">
        <f>B7+C7</f>
        <v>4497613.95</v>
      </c>
      <c r="E7" s="5">
        <v>3133161.41</v>
      </c>
      <c r="F7" s="5">
        <v>3124424.82</v>
      </c>
      <c r="G7" s="5">
        <f>D7-E7</f>
        <v>1364452.54</v>
      </c>
    </row>
    <row r="8" spans="1:7" x14ac:dyDescent="0.2">
      <c r="A8" s="22" t="s">
        <v>132</v>
      </c>
      <c r="B8" s="5">
        <v>5332633.95</v>
      </c>
      <c r="C8" s="5">
        <v>4385312.3099999996</v>
      </c>
      <c r="D8" s="5">
        <f t="shared" ref="D8:D13" si="0">B8+C8</f>
        <v>9717946.2599999998</v>
      </c>
      <c r="E8" s="5">
        <v>7018940.5599999996</v>
      </c>
      <c r="F8" s="5">
        <v>7006072</v>
      </c>
      <c r="G8" s="5">
        <f t="shared" ref="G8:G13" si="1">D8-E8</f>
        <v>2699005.7</v>
      </c>
    </row>
    <row r="9" spans="1:7" x14ac:dyDescent="0.2">
      <c r="A9" s="22" t="s">
        <v>133</v>
      </c>
      <c r="B9" s="5">
        <v>5413198.3799999999</v>
      </c>
      <c r="C9" s="5">
        <v>1115323.96</v>
      </c>
      <c r="D9" s="5">
        <f t="shared" si="0"/>
        <v>6528522.3399999999</v>
      </c>
      <c r="E9" s="5">
        <v>5424841.2699999996</v>
      </c>
      <c r="F9" s="5">
        <v>5410441.2699999996</v>
      </c>
      <c r="G9" s="5">
        <f t="shared" si="1"/>
        <v>1103681.0700000003</v>
      </c>
    </row>
    <row r="10" spans="1:7" x14ac:dyDescent="0.2">
      <c r="A10" s="22" t="s">
        <v>134</v>
      </c>
      <c r="B10" s="5">
        <v>18190845.859999999</v>
      </c>
      <c r="C10" s="5">
        <v>27861113.280000001</v>
      </c>
      <c r="D10" s="5">
        <f t="shared" si="0"/>
        <v>46051959.140000001</v>
      </c>
      <c r="E10" s="5">
        <v>34973056.93</v>
      </c>
      <c r="F10" s="5">
        <v>34955371.350000001</v>
      </c>
      <c r="G10" s="5">
        <f t="shared" si="1"/>
        <v>11078902.210000001</v>
      </c>
    </row>
    <row r="11" spans="1:7" x14ac:dyDescent="0.2">
      <c r="A11" s="22" t="s">
        <v>135</v>
      </c>
      <c r="B11" s="5">
        <v>1353454.7</v>
      </c>
      <c r="C11" s="5">
        <v>549416.01</v>
      </c>
      <c r="D11" s="5">
        <f t="shared" si="0"/>
        <v>1902870.71</v>
      </c>
      <c r="E11" s="5">
        <v>1240708.08</v>
      </c>
      <c r="F11" s="5">
        <v>1238978.08</v>
      </c>
      <c r="G11" s="5">
        <f t="shared" si="1"/>
        <v>662162.62999999989</v>
      </c>
    </row>
    <row r="12" spans="1:7" x14ac:dyDescent="0.2">
      <c r="A12" s="22" t="s">
        <v>136</v>
      </c>
      <c r="B12" s="5">
        <v>1217269.56</v>
      </c>
      <c r="C12" s="5">
        <v>1812410.51</v>
      </c>
      <c r="D12" s="5">
        <f t="shared" si="0"/>
        <v>3029680.0700000003</v>
      </c>
      <c r="E12" s="5">
        <v>1562653.98</v>
      </c>
      <c r="F12" s="5">
        <v>1559113.98</v>
      </c>
      <c r="G12" s="5">
        <f t="shared" si="1"/>
        <v>1467026.0900000003</v>
      </c>
    </row>
    <row r="13" spans="1:7" x14ac:dyDescent="0.2">
      <c r="A13" s="22" t="s">
        <v>137</v>
      </c>
      <c r="B13" s="5">
        <v>13627432.34</v>
      </c>
      <c r="C13" s="5">
        <v>2859614.58</v>
      </c>
      <c r="D13" s="5">
        <f t="shared" si="0"/>
        <v>16487046.92</v>
      </c>
      <c r="E13" s="5">
        <v>13414947.42</v>
      </c>
      <c r="F13" s="5">
        <v>13377747.42</v>
      </c>
      <c r="G13" s="5">
        <f t="shared" si="1"/>
        <v>3072099.5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50</v>
      </c>
      <c r="B15" s="16">
        <f t="shared" ref="B15:G15" si="2">SUM(B7:B14)</f>
        <v>47600694.939999998</v>
      </c>
      <c r="C15" s="16">
        <f t="shared" si="2"/>
        <v>40614944.449999996</v>
      </c>
      <c r="D15" s="16">
        <f t="shared" si="2"/>
        <v>88215639.390000001</v>
      </c>
      <c r="E15" s="16">
        <f t="shared" si="2"/>
        <v>66768309.649999999</v>
      </c>
      <c r="F15" s="16">
        <f t="shared" si="2"/>
        <v>66672148.919999994</v>
      </c>
      <c r="G15" s="16">
        <f t="shared" si="2"/>
        <v>21447329.740000002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57</v>
      </c>
      <c r="E20" s="29"/>
      <c r="F20" s="30"/>
      <c r="G20" s="42" t="s">
        <v>56</v>
      </c>
    </row>
    <row r="21" spans="1:7" ht="22.5" x14ac:dyDescent="0.2">
      <c r="A21" s="27" t="s">
        <v>51</v>
      </c>
      <c r="B21" s="2" t="s">
        <v>52</v>
      </c>
      <c r="C21" s="2" t="s">
        <v>117</v>
      </c>
      <c r="D21" s="2" t="s">
        <v>53</v>
      </c>
      <c r="E21" s="2" t="s">
        <v>54</v>
      </c>
      <c r="F21" s="2" t="s">
        <v>55</v>
      </c>
      <c r="G21" s="43"/>
    </row>
    <row r="22" spans="1:7" x14ac:dyDescent="0.2">
      <c r="A22" s="32"/>
      <c r="B22" s="3">
        <v>1</v>
      </c>
      <c r="C22" s="3">
        <v>2</v>
      </c>
      <c r="D22" s="3" t="s">
        <v>118</v>
      </c>
      <c r="E22" s="3">
        <v>4</v>
      </c>
      <c r="F22" s="3">
        <v>5</v>
      </c>
      <c r="G22" s="3" t="s">
        <v>119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121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50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57</v>
      </c>
      <c r="E33" s="29"/>
      <c r="F33" s="30"/>
      <c r="G33" s="42" t="s">
        <v>56</v>
      </c>
    </row>
    <row r="34" spans="1:7" ht="22.5" x14ac:dyDescent="0.2">
      <c r="A34" s="27" t="s">
        <v>51</v>
      </c>
      <c r="B34" s="2" t="s">
        <v>52</v>
      </c>
      <c r="C34" s="2" t="s">
        <v>117</v>
      </c>
      <c r="D34" s="2" t="s">
        <v>53</v>
      </c>
      <c r="E34" s="2" t="s">
        <v>54</v>
      </c>
      <c r="F34" s="2" t="s">
        <v>55</v>
      </c>
      <c r="G34" s="43"/>
    </row>
    <row r="35" spans="1:7" x14ac:dyDescent="0.2">
      <c r="A35" s="32"/>
      <c r="B35" s="3">
        <v>1</v>
      </c>
      <c r="C35" s="3">
        <v>2</v>
      </c>
      <c r="D35" s="3" t="s">
        <v>118</v>
      </c>
      <c r="E35" s="3">
        <v>4</v>
      </c>
      <c r="F35" s="3">
        <v>5</v>
      </c>
      <c r="G35" s="3" t="s">
        <v>119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47600694.939999998</v>
      </c>
      <c r="C37" s="5">
        <v>40614944.450000003</v>
      </c>
      <c r="D37" s="5">
        <f t="shared" ref="D37:D49" si="6">B37+C37</f>
        <v>88215639.390000001</v>
      </c>
      <c r="E37" s="5">
        <v>66768309.649999999</v>
      </c>
      <c r="F37" s="5">
        <v>66672148.920000002</v>
      </c>
      <c r="G37" s="5">
        <f t="shared" ref="G37:G49" si="7">D37-E37</f>
        <v>21447329.740000002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128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50</v>
      </c>
      <c r="B51" s="16">
        <f t="shared" ref="B51:G51" si="8">SUM(B37:B49)</f>
        <v>47600694.939999998</v>
      </c>
      <c r="C51" s="16">
        <f t="shared" si="8"/>
        <v>40614944.450000003</v>
      </c>
      <c r="D51" s="16">
        <f t="shared" si="8"/>
        <v>88215639.390000001</v>
      </c>
      <c r="E51" s="16">
        <f t="shared" si="8"/>
        <v>66768309.649999999</v>
      </c>
      <c r="F51" s="16">
        <f t="shared" si="8"/>
        <v>66672148.920000002</v>
      </c>
      <c r="G51" s="16">
        <f t="shared" si="8"/>
        <v>21447329.740000002</v>
      </c>
    </row>
    <row r="53" spans="1:7" x14ac:dyDescent="0.2">
      <c r="A53" s="1" t="s">
        <v>120</v>
      </c>
    </row>
    <row r="64" spans="1:7" x14ac:dyDescent="0.2">
      <c r="A64" s="48" t="s">
        <v>142</v>
      </c>
      <c r="C64"/>
      <c r="D64" s="48" t="s">
        <v>143</v>
      </c>
    </row>
    <row r="65" spans="1:4" x14ac:dyDescent="0.2">
      <c r="A65" s="48" t="s">
        <v>144</v>
      </c>
      <c r="C65"/>
      <c r="D65" s="48" t="s">
        <v>145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showGridLines="0" tabSelected="1" workbookViewId="0">
      <selection activeCell="O30" sqref="O3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47600694.939999998</v>
      </c>
      <c r="C16" s="13">
        <f t="shared" si="3"/>
        <v>40614944.450000003</v>
      </c>
      <c r="D16" s="13">
        <f t="shared" si="3"/>
        <v>88215639.390000001</v>
      </c>
      <c r="E16" s="13">
        <f t="shared" si="3"/>
        <v>66768309.649999999</v>
      </c>
      <c r="F16" s="13">
        <f t="shared" si="3"/>
        <v>66672148.920000002</v>
      </c>
      <c r="G16" s="13">
        <f t="shared" si="3"/>
        <v>21447329.740000002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47600694.939999998</v>
      </c>
      <c r="C18" s="5">
        <v>40614944.450000003</v>
      </c>
      <c r="D18" s="5">
        <f t="shared" ref="D18:D23" si="5">B18+C18</f>
        <v>88215639.390000001</v>
      </c>
      <c r="E18" s="5">
        <v>66768309.649999999</v>
      </c>
      <c r="F18" s="5">
        <v>66672148.920000002</v>
      </c>
      <c r="G18" s="5">
        <f t="shared" si="4"/>
        <v>21447329.740000002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47600694.939999998</v>
      </c>
      <c r="C42" s="16">
        <f t="shared" si="12"/>
        <v>40614944.450000003</v>
      </c>
      <c r="D42" s="16">
        <f t="shared" si="12"/>
        <v>88215639.390000001</v>
      </c>
      <c r="E42" s="16">
        <f t="shared" si="12"/>
        <v>66768309.649999999</v>
      </c>
      <c r="F42" s="16">
        <f t="shared" si="12"/>
        <v>66672148.920000002</v>
      </c>
      <c r="G42" s="16">
        <f t="shared" si="12"/>
        <v>21447329.740000002</v>
      </c>
    </row>
    <row r="44" spans="1:7" x14ac:dyDescent="0.2">
      <c r="A44" s="1" t="s">
        <v>120</v>
      </c>
    </row>
    <row r="51" spans="1:4" x14ac:dyDescent="0.2">
      <c r="A51" s="48" t="s">
        <v>142</v>
      </c>
      <c r="C51"/>
      <c r="D51" s="48" t="s">
        <v>143</v>
      </c>
    </row>
    <row r="52" spans="1:4" x14ac:dyDescent="0.2">
      <c r="A52" s="48" t="s">
        <v>144</v>
      </c>
      <c r="C52"/>
      <c r="D52" s="48" t="s">
        <v>145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2025-01-23T19:04:45Z</cp:lastPrinted>
  <dcterms:created xsi:type="dcterms:W3CDTF">2014-02-10T03:37:14Z</dcterms:created>
  <dcterms:modified xsi:type="dcterms:W3CDTF">2025-01-23T19:04:46Z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