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4TO TRIMESTRE 2024\"/>
    </mc:Choice>
  </mc:AlternateContent>
  <xr:revisionPtr revIDLastSave="0" documentId="8_{EA81D468-3F3A-4C02-8117-CD42410B80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4" l="1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22" i="4" l="1"/>
  <c r="Q22" i="4"/>
  <c r="I22" i="4" l="1"/>
  <c r="H22" i="4"/>
  <c r="G22" i="4"/>
  <c r="N4" i="4" l="1"/>
  <c r="Q4" i="4"/>
  <c r="P4" i="4"/>
</calcChain>
</file>

<file path=xl/sharedStrings.xml><?xml version="1.0" encoding="utf-8"?>
<sst xmlns="http://schemas.openxmlformats.org/spreadsheetml/2006/main" count="152" uniqueCount="54">
  <si>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</si>
  <si>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</si>
  <si>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</si>
  <si>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</si>
  <si>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</si>
  <si>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</si>
  <si>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</si>
  <si>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</si>
  <si>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</si>
  <si>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</si>
  <si>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</si>
  <si>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</si>
  <si>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</si>
  <si>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</si>
  <si>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</si>
  <si>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</si>
  <si>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</si>
  <si>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</si>
  <si>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</si>
  <si>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</si>
  <si>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</si>
  <si>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</si>
  <si>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AGUA DE CALIDAD PARA TODOS</t>
  </si>
  <si>
    <t>5110</t>
  </si>
  <si>
    <t>BIENES MUEBLES</t>
  </si>
  <si>
    <t>COORDINACION COMERCIAL</t>
  </si>
  <si>
    <t>31120M04A010200</t>
  </si>
  <si>
    <t/>
  </si>
  <si>
    <t>5150</t>
  </si>
  <si>
    <t>COORDINACION ADMINISTRATIVA</t>
  </si>
  <si>
    <t>31120M04A010100</t>
  </si>
  <si>
    <t>DIRECCION GENERAL</t>
  </si>
  <si>
    <t>31120M04A010000</t>
  </si>
  <si>
    <t>5190</t>
  </si>
  <si>
    <t>5410</t>
  </si>
  <si>
    <t>COORDINACION TECNICA</t>
  </si>
  <si>
    <t>31120M04A010300</t>
  </si>
  <si>
    <t>5490</t>
  </si>
  <si>
    <t>5620</t>
  </si>
  <si>
    <t>COORDINACION OPERATIVA</t>
  </si>
  <si>
    <t>31120M04A010600</t>
  </si>
  <si>
    <t>5650</t>
  </si>
  <si>
    <t>5670</t>
  </si>
  <si>
    <t>5810</t>
  </si>
  <si>
    <t>BIENES INMUEBLES</t>
  </si>
  <si>
    <t>6130</t>
  </si>
  <si>
    <t>OBRA</t>
  </si>
  <si>
    <t>6140</t>
  </si>
  <si>
    <t>6310</t>
  </si>
  <si>
    <t>Comité Municipal de Agua Potable y Alcantarillado de Apaseo el Grande, Gto.
Programas y Proyectos de Inversión
Del 1 de Enero al 30 de Septiembre de 2024</t>
  </si>
  <si>
    <t>DIRECTOR GENERAL</t>
  </si>
  <si>
    <t>CONTADORA GENERAL</t>
  </si>
  <si>
    <t>AXEL PEDRO OLVERA VALDES</t>
  </si>
  <si>
    <t xml:space="preserve">C.P. BLANCA BIBIANA VILLEGAS LUNA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</si>
</sst>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8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0" fontId="5" fillId="0" borderId="0" xfId="2"/>
    <xf numFmtId="0" fontId="7" fillId="0" borderId="0" xfId="10" applyFont="1" applyAlignment="1" applyProtection="1">
      <alignment vertical="top"/>
      <protection locked="0"/>
    </xf>
  </cellXfs>
  <cellStyles count="38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2 3" xfId="33" xr:uid="{EFE15CCD-DFE7-4D8B-9461-8EFA9A839F3C}"/>
    <cellStyle name="Millares 2 3" xfId="6" xr:uid="{00000000-0005-0000-0000-000004000000}"/>
    <cellStyle name="Millares 2 3 2" xfId="25" xr:uid="{00000000-0005-0000-0000-000005000000}"/>
    <cellStyle name="Millares 2 3 3" xfId="34" xr:uid="{674827D7-F9F4-4E3E-A65E-AB4E9AF07111}"/>
    <cellStyle name="Millares 2 4" xfId="23" xr:uid="{00000000-0005-0000-0000-000006000000}"/>
    <cellStyle name="Millares 2 4 2" xfId="37" xr:uid="{B22AA96B-B944-47AD-94CB-80682CC6B39D}"/>
    <cellStyle name="Millares 2 5" xfId="32" xr:uid="{882C4858-721C-440D-A6F2-E8E89FD85058}"/>
    <cellStyle name="Millares 3" xfId="7" xr:uid="{00000000-0005-0000-0000-000007000000}"/>
    <cellStyle name="Millares 3 2" xfId="26" xr:uid="{00000000-0005-0000-0000-000008000000}"/>
    <cellStyle name="Millares 3 3" xfId="35" xr:uid="{D8BEB420-88C1-4294-BC9B-CB71650A9B0F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2 3" xfId="36" xr:uid="{06EE9135-6576-4020-AFE0-13C2A251558D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"/>
  <sheetViews>
    <sheetView tabSelected="1" topLeftCell="D1" workbookViewId="0">
      <selection activeCell="A30" sqref="A1:Q30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4" t="s">
        <v>49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35600</v>
      </c>
      <c r="H4" s="10">
        <v>35600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30</v>
      </c>
      <c r="F5" s="12" t="s">
        <v>29</v>
      </c>
      <c r="G5" s="10">
        <v>40000</v>
      </c>
      <c r="H5" s="10">
        <v>60000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27</v>
      </c>
      <c r="B6" s="12" t="s">
        <v>22</v>
      </c>
      <c r="C6" s="12" t="s">
        <v>28</v>
      </c>
      <c r="D6" s="12" t="s">
        <v>24</v>
      </c>
      <c r="E6" s="12" t="s">
        <v>26</v>
      </c>
      <c r="F6" s="12" t="s">
        <v>25</v>
      </c>
      <c r="G6" s="10">
        <v>60000</v>
      </c>
      <c r="H6" s="10">
        <v>60000</v>
      </c>
      <c r="I6" s="10">
        <v>10250</v>
      </c>
      <c r="J6" s="5"/>
      <c r="K6" s="5"/>
      <c r="L6" s="5"/>
      <c r="M6" s="8" t="s">
        <v>17</v>
      </c>
      <c r="N6" s="7">
        <f>IF(G6&gt;0,I6/G6,0)</f>
        <v>0.17083333333333334</v>
      </c>
      <c r="O6" s="7">
        <f>IF(H6&gt;0,I6/H6,0)</f>
        <v>0.17083333333333334</v>
      </c>
      <c r="P6" s="6">
        <f>IF(J6=0,0,L6/J6)</f>
        <v>0</v>
      </c>
      <c r="Q6" s="6">
        <f>IF(L6=0,0,L6/K6)</f>
        <v>0</v>
      </c>
    </row>
    <row r="7" spans="1:17" x14ac:dyDescent="0.25">
      <c r="A7" s="12" t="s">
        <v>27</v>
      </c>
      <c r="B7" s="12" t="s">
        <v>22</v>
      </c>
      <c r="C7" s="12" t="s">
        <v>28</v>
      </c>
      <c r="D7" s="12" t="s">
        <v>24</v>
      </c>
      <c r="E7" s="12" t="s">
        <v>32</v>
      </c>
      <c r="F7" s="12" t="s">
        <v>31</v>
      </c>
      <c r="G7" s="10">
        <v>30000</v>
      </c>
      <c r="H7" s="10">
        <v>30000</v>
      </c>
      <c r="I7" s="10">
        <v>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7" x14ac:dyDescent="0.25">
      <c r="A8" s="12" t="s">
        <v>27</v>
      </c>
      <c r="B8" s="12" t="s">
        <v>22</v>
      </c>
      <c r="C8" s="12" t="s">
        <v>33</v>
      </c>
      <c r="D8" s="12" t="s">
        <v>24</v>
      </c>
      <c r="E8" s="12" t="s">
        <v>30</v>
      </c>
      <c r="F8" s="12" t="s">
        <v>29</v>
      </c>
      <c r="G8" s="10">
        <v>40000</v>
      </c>
      <c r="H8" s="10">
        <v>40000</v>
      </c>
      <c r="I8" s="10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7" x14ac:dyDescent="0.25">
      <c r="A9" s="12" t="s">
        <v>27</v>
      </c>
      <c r="B9" s="12" t="s">
        <v>22</v>
      </c>
      <c r="C9" s="12" t="s">
        <v>33</v>
      </c>
      <c r="D9" s="12" t="s">
        <v>24</v>
      </c>
      <c r="E9" s="12" t="s">
        <v>26</v>
      </c>
      <c r="F9" s="12" t="s">
        <v>25</v>
      </c>
      <c r="G9" s="10">
        <v>20000</v>
      </c>
      <c r="H9" s="10">
        <v>20000</v>
      </c>
      <c r="I9" s="10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7" x14ac:dyDescent="0.25">
      <c r="A10" s="12" t="s">
        <v>27</v>
      </c>
      <c r="B10" s="12" t="s">
        <v>22</v>
      </c>
      <c r="C10" s="12" t="s">
        <v>34</v>
      </c>
      <c r="D10" s="12" t="s">
        <v>24</v>
      </c>
      <c r="E10" s="12" t="s">
        <v>30</v>
      </c>
      <c r="F10" s="12" t="s">
        <v>29</v>
      </c>
      <c r="G10" s="10">
        <v>150000</v>
      </c>
      <c r="H10" s="10">
        <v>2000000</v>
      </c>
      <c r="I10" s="10">
        <v>2000000</v>
      </c>
      <c r="J10" s="5"/>
      <c r="K10" s="5"/>
      <c r="L10" s="5"/>
      <c r="M10" s="8" t="s">
        <v>17</v>
      </c>
      <c r="N10" s="7">
        <f>IF(G10&gt;0,I10/G10,0)</f>
        <v>13.333333333333334</v>
      </c>
      <c r="O10" s="7">
        <f>IF(H10&gt;0,I10/H10,0)</f>
        <v>1</v>
      </c>
      <c r="P10" s="6">
        <f>IF(J10=0,0,L10/J10)</f>
        <v>0</v>
      </c>
      <c r="Q10" s="6">
        <f>IF(L10=0,0,L10/K10)</f>
        <v>0</v>
      </c>
    </row>
    <row r="11" spans="1:17" x14ac:dyDescent="0.25">
      <c r="A11" s="12" t="s">
        <v>27</v>
      </c>
      <c r="B11" s="12" t="s">
        <v>22</v>
      </c>
      <c r="C11" s="12" t="s">
        <v>34</v>
      </c>
      <c r="D11" s="12" t="s">
        <v>24</v>
      </c>
      <c r="E11" s="12" t="s">
        <v>36</v>
      </c>
      <c r="F11" s="12" t="s">
        <v>35</v>
      </c>
      <c r="G11" s="10">
        <v>0</v>
      </c>
      <c r="H11" s="10">
        <v>4600000</v>
      </c>
      <c r="I11" s="10">
        <v>2034043.1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0.44218328260869566</v>
      </c>
      <c r="P11" s="6">
        <f>IF(J11=0,0,L11/J11)</f>
        <v>0</v>
      </c>
      <c r="Q11" s="6">
        <f>IF(L11=0,0,L11/K11)</f>
        <v>0</v>
      </c>
    </row>
    <row r="12" spans="1:17" x14ac:dyDescent="0.25">
      <c r="A12" s="12" t="s">
        <v>27</v>
      </c>
      <c r="B12" s="12" t="s">
        <v>22</v>
      </c>
      <c r="C12" s="12" t="s">
        <v>37</v>
      </c>
      <c r="D12" s="12" t="s">
        <v>24</v>
      </c>
      <c r="E12" s="12" t="s">
        <v>30</v>
      </c>
      <c r="F12" s="12" t="s">
        <v>29</v>
      </c>
      <c r="G12" s="10">
        <v>25000</v>
      </c>
      <c r="H12" s="10">
        <v>25000</v>
      </c>
      <c r="I12" s="10">
        <v>0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</v>
      </c>
      <c r="P12" s="6">
        <f>IF(J12=0,0,L12/J12)</f>
        <v>0</v>
      </c>
      <c r="Q12" s="6">
        <f>IF(L12=0,0,L12/K12)</f>
        <v>0</v>
      </c>
    </row>
    <row r="13" spans="1:17" x14ac:dyDescent="0.25">
      <c r="A13" s="12" t="s">
        <v>27</v>
      </c>
      <c r="B13" s="12" t="s">
        <v>22</v>
      </c>
      <c r="C13" s="12" t="s">
        <v>37</v>
      </c>
      <c r="D13" s="12" t="s">
        <v>24</v>
      </c>
      <c r="E13" s="12" t="s">
        <v>26</v>
      </c>
      <c r="F13" s="12" t="s">
        <v>25</v>
      </c>
      <c r="G13" s="10">
        <v>30000</v>
      </c>
      <c r="H13" s="10">
        <v>30000</v>
      </c>
      <c r="I13" s="10">
        <v>0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0</v>
      </c>
      <c r="P13" s="6">
        <f>IF(J13=0,0,L13/J13)</f>
        <v>0</v>
      </c>
      <c r="Q13" s="6">
        <f>IF(L13=0,0,L13/K13)</f>
        <v>0</v>
      </c>
    </row>
    <row r="14" spans="1:17" x14ac:dyDescent="0.25">
      <c r="A14" s="12" t="s">
        <v>27</v>
      </c>
      <c r="B14" s="12" t="s">
        <v>22</v>
      </c>
      <c r="C14" s="12" t="s">
        <v>38</v>
      </c>
      <c r="D14" s="12" t="s">
        <v>24</v>
      </c>
      <c r="E14" s="12" t="s">
        <v>36</v>
      </c>
      <c r="F14" s="12" t="s">
        <v>35</v>
      </c>
      <c r="G14" s="10">
        <v>550000</v>
      </c>
      <c r="H14" s="10">
        <v>3973505.74</v>
      </c>
      <c r="I14" s="10">
        <v>2131834.5699999998</v>
      </c>
      <c r="J14" s="5"/>
      <c r="K14" s="5"/>
      <c r="L14" s="5"/>
      <c r="M14" s="8" t="s">
        <v>17</v>
      </c>
      <c r="N14" s="7">
        <f>IF(G14&gt;0,I14/G14,0)</f>
        <v>3.8760628545454541</v>
      </c>
      <c r="O14" s="7">
        <f>IF(H14&gt;0,I14/H14,0)</f>
        <v>0.53651226636959626</v>
      </c>
      <c r="P14" s="6">
        <f>IF(J14=0,0,L14/J14)</f>
        <v>0</v>
      </c>
      <c r="Q14" s="6">
        <f>IF(L14=0,0,L14/K14)</f>
        <v>0</v>
      </c>
    </row>
    <row r="15" spans="1:17" x14ac:dyDescent="0.25">
      <c r="A15" s="12" t="s">
        <v>27</v>
      </c>
      <c r="B15" s="12" t="s">
        <v>22</v>
      </c>
      <c r="C15" s="12" t="s">
        <v>38</v>
      </c>
      <c r="D15" s="12" t="s">
        <v>24</v>
      </c>
      <c r="E15" s="12" t="s">
        <v>40</v>
      </c>
      <c r="F15" s="12" t="s">
        <v>39</v>
      </c>
      <c r="G15" s="10">
        <v>400000</v>
      </c>
      <c r="H15" s="10">
        <v>935000</v>
      </c>
      <c r="I15" s="10">
        <v>0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0</v>
      </c>
      <c r="P15" s="6">
        <f>IF(J15=0,0,L15/J15)</f>
        <v>0</v>
      </c>
      <c r="Q15" s="6">
        <f>IF(L15=0,0,L15/K15)</f>
        <v>0</v>
      </c>
    </row>
    <row r="16" spans="1:17" x14ac:dyDescent="0.25">
      <c r="A16" s="12" t="s">
        <v>27</v>
      </c>
      <c r="B16" s="12" t="s">
        <v>22</v>
      </c>
      <c r="C16" s="12" t="s">
        <v>41</v>
      </c>
      <c r="D16" s="12" t="s">
        <v>24</v>
      </c>
      <c r="E16" s="12" t="s">
        <v>30</v>
      </c>
      <c r="F16" s="12" t="s">
        <v>29</v>
      </c>
      <c r="G16" s="10">
        <v>15000</v>
      </c>
      <c r="H16" s="10">
        <v>15000</v>
      </c>
      <c r="I16" s="10">
        <v>0</v>
      </c>
      <c r="J16" s="5"/>
      <c r="K16" s="5"/>
      <c r="L16" s="5"/>
      <c r="M16" s="8" t="s">
        <v>17</v>
      </c>
      <c r="N16" s="7">
        <f>IF(G16&gt;0,I16/G16,0)</f>
        <v>0</v>
      </c>
      <c r="O16" s="7">
        <f>IF(H16&gt;0,I16/H16,0)</f>
        <v>0</v>
      </c>
      <c r="P16" s="6">
        <f>IF(J16=0,0,L16/J16)</f>
        <v>0</v>
      </c>
      <c r="Q16" s="6">
        <f>IF(L16=0,0,L16/K16)</f>
        <v>0</v>
      </c>
    </row>
    <row r="17" spans="1:17" x14ac:dyDescent="0.25">
      <c r="A17" s="12" t="s">
        <v>27</v>
      </c>
      <c r="B17" s="12" t="s">
        <v>22</v>
      </c>
      <c r="C17" s="12" t="s">
        <v>42</v>
      </c>
      <c r="D17" s="12" t="s">
        <v>24</v>
      </c>
      <c r="E17" s="12" t="s">
        <v>36</v>
      </c>
      <c r="F17" s="12" t="s">
        <v>35</v>
      </c>
      <c r="G17" s="10">
        <v>27600</v>
      </c>
      <c r="H17" s="10">
        <v>227600</v>
      </c>
      <c r="I17" s="10">
        <v>32068.97</v>
      </c>
      <c r="J17" s="5"/>
      <c r="K17" s="5"/>
      <c r="L17" s="5"/>
      <c r="M17" s="8" t="s">
        <v>17</v>
      </c>
      <c r="N17" s="7">
        <f>IF(G17&gt;0,I17/G17,0)</f>
        <v>1.1619192028985508</v>
      </c>
      <c r="O17" s="7">
        <f>IF(H17&gt;0,I17/H17,0)</f>
        <v>0.1409005711775044</v>
      </c>
      <c r="P17" s="6">
        <f>IF(J17=0,0,L17/J17)</f>
        <v>0</v>
      </c>
      <c r="Q17" s="6">
        <f>IF(L17=0,0,L17/K17)</f>
        <v>0</v>
      </c>
    </row>
    <row r="18" spans="1:17" x14ac:dyDescent="0.25">
      <c r="A18" s="12" t="s">
        <v>27</v>
      </c>
      <c r="B18" s="12" t="s">
        <v>22</v>
      </c>
      <c r="C18" s="12" t="s">
        <v>43</v>
      </c>
      <c r="D18" s="12" t="s">
        <v>44</v>
      </c>
      <c r="E18" s="12" t="s">
        <v>30</v>
      </c>
      <c r="F18" s="12" t="s">
        <v>29</v>
      </c>
      <c r="G18" s="10">
        <v>0</v>
      </c>
      <c r="H18" s="10">
        <v>500000</v>
      </c>
      <c r="I18" s="10">
        <v>0</v>
      </c>
      <c r="J18" s="5"/>
      <c r="K18" s="5"/>
      <c r="L18" s="5"/>
      <c r="M18" s="8" t="s">
        <v>17</v>
      </c>
      <c r="N18" s="7">
        <f>IF(G18&gt;0,I18/G18,0)</f>
        <v>0</v>
      </c>
      <c r="O18" s="7">
        <f>IF(H18&gt;0,I18/H18,0)</f>
        <v>0</v>
      </c>
      <c r="P18" s="6">
        <f>IF(J18=0,0,L18/J18)</f>
        <v>0</v>
      </c>
      <c r="Q18" s="6">
        <f>IF(L18=0,0,L18/K18)</f>
        <v>0</v>
      </c>
    </row>
    <row r="19" spans="1:17" x14ac:dyDescent="0.25">
      <c r="A19" s="12" t="s">
        <v>27</v>
      </c>
      <c r="B19" s="12" t="s">
        <v>22</v>
      </c>
      <c r="C19" s="12" t="s">
        <v>45</v>
      </c>
      <c r="D19" s="12" t="s">
        <v>46</v>
      </c>
      <c r="E19" s="12" t="s">
        <v>36</v>
      </c>
      <c r="F19" s="12" t="s">
        <v>35</v>
      </c>
      <c r="G19" s="10">
        <v>1100000</v>
      </c>
      <c r="H19" s="10">
        <v>9988162.2300000004</v>
      </c>
      <c r="I19" s="10">
        <v>6176800.79</v>
      </c>
      <c r="J19" s="5"/>
      <c r="K19" s="5"/>
      <c r="L19" s="5"/>
      <c r="M19" s="8" t="s">
        <v>17</v>
      </c>
      <c r="N19" s="7">
        <f>IF(G19&gt;0,I19/G19,0)</f>
        <v>5.6152734454545454</v>
      </c>
      <c r="O19" s="7">
        <f>IF(H19&gt;0,I19/H19,0)</f>
        <v>0.61841214106911835</v>
      </c>
      <c r="P19" s="6">
        <f>IF(J19=0,0,L19/J19)</f>
        <v>0</v>
      </c>
      <c r="Q19" s="6">
        <f>IF(L19=0,0,L19/K19)</f>
        <v>0</v>
      </c>
    </row>
    <row r="20" spans="1:17" x14ac:dyDescent="0.25">
      <c r="A20" s="12" t="s">
        <v>27</v>
      </c>
      <c r="B20" s="12" t="s">
        <v>22</v>
      </c>
      <c r="C20" s="12" t="s">
        <v>47</v>
      </c>
      <c r="D20" s="12" t="s">
        <v>46</v>
      </c>
      <c r="E20" s="12" t="s">
        <v>36</v>
      </c>
      <c r="F20" s="12" t="s">
        <v>35</v>
      </c>
      <c r="G20" s="10">
        <v>100000</v>
      </c>
      <c r="H20" s="10">
        <v>100000</v>
      </c>
      <c r="I20" s="10">
        <v>0</v>
      </c>
      <c r="J20" s="5"/>
      <c r="K20" s="5"/>
      <c r="L20" s="5"/>
      <c r="M20" s="8" t="s">
        <v>17</v>
      </c>
      <c r="N20" s="7">
        <f>IF(G20&gt;0,I20/G20,0)</f>
        <v>0</v>
      </c>
      <c r="O20" s="7">
        <f>IF(H20&gt;0,I20/H20,0)</f>
        <v>0</v>
      </c>
      <c r="P20" s="6">
        <f>IF(J20=0,0,L20/J20)</f>
        <v>0</v>
      </c>
      <c r="Q20" s="6">
        <f>IF(L20=0,0,L20/K20)</f>
        <v>0</v>
      </c>
    </row>
    <row r="21" spans="1:17" x14ac:dyDescent="0.25">
      <c r="A21" s="12" t="s">
        <v>27</v>
      </c>
      <c r="B21" s="12" t="s">
        <v>22</v>
      </c>
      <c r="C21" s="12" t="s">
        <v>48</v>
      </c>
      <c r="D21" s="12" t="s">
        <v>46</v>
      </c>
      <c r="E21" s="12" t="s">
        <v>36</v>
      </c>
      <c r="F21" s="12" t="s">
        <v>35</v>
      </c>
      <c r="G21" s="10">
        <v>200000</v>
      </c>
      <c r="H21" s="10">
        <v>599132.39</v>
      </c>
      <c r="I21" s="10">
        <v>0</v>
      </c>
      <c r="J21" s="5"/>
      <c r="K21" s="5"/>
      <c r="L21" s="5"/>
      <c r="M21" s="8" t="s">
        <v>17</v>
      </c>
      <c r="N21" s="7">
        <f>IF(G21&gt;0,I21/G21,0)</f>
        <v>0</v>
      </c>
      <c r="O21" s="7">
        <f>IF(H21&gt;0,I21/H21,0)</f>
        <v>0</v>
      </c>
      <c r="P21" s="6">
        <f>IF(J21=0,0,L21/J21)</f>
        <v>0</v>
      </c>
      <c r="Q21" s="6">
        <f>IF(L21=0,0,L21/K21)</f>
        <v>0</v>
      </c>
    </row>
    <row r="22" spans="1:17" x14ac:dyDescent="0.25">
      <c r="G22" s="11">
        <f>SUM(G4:G21)</f>
        <v>2823200</v>
      </c>
      <c r="H22" s="11">
        <f>SUM(H4:H21)</f>
        <v>23239000.359999999</v>
      </c>
      <c r="I22" s="11">
        <f>SUM(I4:I21)</f>
        <v>12384997.43</v>
      </c>
      <c r="P22" s="13">
        <f t="shared" ref="P22" si="0">IF(J22=0,0,L22/J22)</f>
        <v>0</v>
      </c>
      <c r="Q22" s="13">
        <f t="shared" ref="Q22" si="1">IF(L22=0,0,L22/K22)</f>
        <v>0</v>
      </c>
    </row>
    <row r="29" spans="1:17" x14ac:dyDescent="0.25">
      <c r="D29" s="23" t="s">
        <v>50</v>
      </c>
      <c r="F29" s="22"/>
      <c r="H29" s="23" t="s">
        <v>51</v>
      </c>
    </row>
    <row r="30" spans="1:17" x14ac:dyDescent="0.25">
      <c r="D30" s="23" t="s">
        <v>52</v>
      </c>
      <c r="F30" s="22"/>
      <c r="H30" s="23" t="s">
        <v>53</v>
      </c>
    </row>
  </sheetData>
  <mergeCells count="5">
    <mergeCell ref="A1:Q1"/>
    <mergeCell ref="G2:I2"/>
    <mergeCell ref="J2:M2"/>
    <mergeCell ref="N2:O2"/>
    <mergeCell ref="P2:Q2"/>
  </mergeCells>
  <pageMargins left="0.70866141732283472" right="0.70866141732283472" top="0.74803149606299213" bottom="0.74803149606299213" header="0.31496062992125984" footer="0.31496062992125984"/>
  <pageSetup scale="3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CP. Bibis</cp:lastModifiedBy>
  <cp:lastPrinted>2024-10-28T19:23:22Z</cp:lastPrinted>
  <dcterms:created xsi:type="dcterms:W3CDTF">2023-06-21T19:35:53Z</dcterms:created>
  <dcterms:modified xsi:type="dcterms:W3CDTF">2024-10-28T19:23:31Z</dcterms:modified>
</cp:coreProperties>
</file>