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ownloads\"/>
    </mc:Choice>
  </mc:AlternateContent>
  <xr:revisionPtr revIDLastSave="0" documentId="13_ncr:1_{1C6F2FAC-4C62-48C5-8CF0-18AE3BF1C63C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E161" i="1" s="1"/>
  <c r="D13" i="1"/>
  <c r="D161" i="1" s="1"/>
  <c r="C13" i="1"/>
  <c r="C161" i="1" s="1"/>
  <c r="H161" i="1"/>
  <c r="G161" i="1"/>
  <c r="I152" i="1"/>
  <c r="H152" i="1"/>
  <c r="G152" i="1"/>
  <c r="F152" i="1"/>
  <c r="E152" i="1"/>
  <c r="D152" i="1"/>
  <c r="C152" i="1"/>
  <c r="I148" i="1"/>
  <c r="H148" i="1"/>
  <c r="G148" i="1"/>
  <c r="F148" i="1"/>
  <c r="E148" i="1"/>
  <c r="D148" i="1"/>
  <c r="C148" i="1"/>
  <c r="I140" i="1"/>
  <c r="H140" i="1"/>
  <c r="G140" i="1"/>
  <c r="G87" i="1" s="1"/>
  <c r="F140" i="1"/>
  <c r="E140" i="1"/>
  <c r="D140" i="1"/>
  <c r="C140" i="1"/>
  <c r="I136" i="1"/>
  <c r="H136" i="1"/>
  <c r="G136" i="1"/>
  <c r="F136" i="1"/>
  <c r="E136" i="1"/>
  <c r="D136" i="1"/>
  <c r="C136" i="1"/>
  <c r="I126" i="1"/>
  <c r="H126" i="1"/>
  <c r="G126" i="1"/>
  <c r="F126" i="1"/>
  <c r="E126" i="1"/>
  <c r="D126" i="1"/>
  <c r="C126" i="1"/>
  <c r="I116" i="1"/>
  <c r="H116" i="1"/>
  <c r="G116" i="1"/>
  <c r="F116" i="1"/>
  <c r="E116" i="1"/>
  <c r="D116" i="1"/>
  <c r="C116" i="1"/>
  <c r="I106" i="1"/>
  <c r="H106" i="1"/>
  <c r="G106" i="1"/>
  <c r="F106" i="1"/>
  <c r="E106" i="1"/>
  <c r="D106" i="1"/>
  <c r="C106" i="1"/>
  <c r="I96" i="1"/>
  <c r="H96" i="1"/>
  <c r="G96" i="1"/>
  <c r="F96" i="1"/>
  <c r="E96" i="1"/>
  <c r="D96" i="1"/>
  <c r="C96" i="1"/>
  <c r="I88" i="1"/>
  <c r="H88" i="1"/>
  <c r="H87" i="1" s="1"/>
  <c r="G88" i="1"/>
  <c r="F88" i="1"/>
  <c r="E88" i="1"/>
  <c r="D88" i="1"/>
  <c r="I87" i="1"/>
  <c r="C88" i="1"/>
  <c r="I78" i="1"/>
  <c r="H78" i="1"/>
  <c r="G78" i="1"/>
  <c r="F78" i="1"/>
  <c r="E78" i="1"/>
  <c r="D78" i="1"/>
  <c r="C78" i="1"/>
  <c r="I74" i="1"/>
  <c r="H74" i="1"/>
  <c r="G74" i="1"/>
  <c r="F74" i="1"/>
  <c r="E74" i="1"/>
  <c r="D74" i="1"/>
  <c r="C74" i="1"/>
  <c r="I66" i="1"/>
  <c r="H66" i="1"/>
  <c r="G66" i="1"/>
  <c r="F66" i="1"/>
  <c r="E66" i="1"/>
  <c r="D66" i="1"/>
  <c r="C66" i="1"/>
  <c r="I62" i="1"/>
  <c r="H62" i="1"/>
  <c r="G62" i="1"/>
  <c r="F62" i="1"/>
  <c r="E62" i="1"/>
  <c r="D62" i="1"/>
  <c r="C62" i="1"/>
  <c r="I52" i="1"/>
  <c r="H52" i="1"/>
  <c r="G52" i="1"/>
  <c r="F52" i="1"/>
  <c r="E52" i="1"/>
  <c r="D52" i="1"/>
  <c r="C52" i="1"/>
  <c r="I42" i="1"/>
  <c r="H42" i="1"/>
  <c r="G42" i="1"/>
  <c r="F42" i="1"/>
  <c r="E42" i="1"/>
  <c r="D42" i="1"/>
  <c r="C42" i="1"/>
  <c r="I32" i="1"/>
  <c r="H32" i="1"/>
  <c r="G32" i="1"/>
  <c r="F32" i="1"/>
  <c r="E32" i="1"/>
  <c r="D32" i="1"/>
  <c r="C32" i="1"/>
  <c r="I22" i="1"/>
  <c r="H22" i="1"/>
  <c r="G22" i="1"/>
  <c r="F22" i="1"/>
  <c r="E22" i="1"/>
  <c r="D22" i="1"/>
  <c r="C22" i="1"/>
  <c r="I14" i="1"/>
  <c r="H14" i="1"/>
  <c r="G14" i="1"/>
  <c r="F14" i="1"/>
  <c r="E14" i="1"/>
  <c r="D14" i="1"/>
  <c r="C14" i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3" i="6"/>
  <c r="B1" i="6"/>
  <c r="E21" i="3"/>
  <c r="F21" i="3"/>
  <c r="D21" i="3"/>
  <c r="E11" i="3"/>
  <c r="F11" i="3"/>
  <c r="F31" i="3" s="1"/>
  <c r="D11" i="3"/>
  <c r="C87" i="1" l="1"/>
  <c r="E87" i="1"/>
  <c r="F87" i="1"/>
  <c r="D87" i="1"/>
  <c r="F161" i="1"/>
  <c r="I161" i="1"/>
  <c r="D31" i="3"/>
  <c r="E31" i="3"/>
</calcChain>
</file>

<file path=xl/sharedStrings.xml><?xml version="1.0" encoding="utf-8"?>
<sst xmlns="http://schemas.openxmlformats.org/spreadsheetml/2006/main" count="272" uniqueCount="157">
  <si>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</si>
  <si>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</si>
  <si>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</si>
  <si>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</si>
  <si>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</si>
  <si>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</si>
  <si>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</si>
  <si>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</si>
  <si>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</si>
  <si>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</si>
  <si>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</si>
  <si>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</si>
  <si>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</si>
  <si>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</si>
  <si>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</si>
  <si>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</si>
  <si>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</si>
  <si>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</si>
  <si>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</si>
  <si>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</si>
  <si>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</si>
  <si>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</si>
  <si>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</si>
  <si>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</si>
  <si>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</si>
  <si>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</si>
  <si>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</si>
  <si>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</si>
  <si>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</si>
  <si>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</si>
  <si>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</si>
  <si>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</si>
  <si>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</si>
  <si>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</si>
  <si>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</si>
  <si>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</si>
  <si>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</si>
  <si>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</si>
  <si>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</si>
  <si>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</si>
  <si>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</si>
  <si>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</si>
  <si>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</si>
  <si>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</si>
  <si>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</si>
  <si>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</si>
  <si>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</si>
  <si>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</si>
  <si>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</si>
  <si>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</si>
  <si>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</si>
  <si>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</si>
  <si>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</si>
  <si>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</si>
  <si>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</si>
  <si>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</si>
  <si>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</si>
  <si>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</si>
  <si>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</si>
  <si>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</si>
  <si>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</si>
  <si>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</si>
  <si>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</si>
  <si>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</si>
  <si>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</si>
  <si>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</si>
  <si>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</si>
  <si>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</si>
  <si>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</si>
  <si>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</si>
  <si>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</si>
  <si>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</si>
  <si>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</si>
  <si>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</si>
  <si>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</si>
  <si>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</si>
  <si>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</si>
  <si>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</si>
  <si>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</si>
  <si>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</si>
  <si>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</si>
  <si>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</si>
  <si>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</si>
  <si>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</si>
  <si>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</si>
  <si>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</si>
  <si>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</si>
  <si>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</si>
  <si>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</si>
  <si>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</si>
  <si>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</si>
  <si>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</si>
  <si>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</si>
  <si>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</si>
  <si>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</si>
  <si>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</si>
  <si>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</si>
  <si>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</si>
  <si>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</si>
  <si>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</si>
  <si>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</si>
  <si>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</si>
  <si>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</si>
  <si>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</si>
  <si>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</si>
  <si>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</si>
  <si>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</si>
  <si>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</si>
  <si>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</si>
  <si>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</si>
  <si>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</si>
  <si>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</si>
  <si>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</si>
  <si>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</si>
  <si>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</si>
  <si>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</si>
  <si>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</si>
  <si>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</si>
  <si>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</si>
  <si>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</si>
  <si>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</si>
  <si>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</si>
  <si>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</si>
  <si>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</si>
  <si>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</si>
  <si>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</si>
  <si>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</si>
  <si>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</si>
  <si>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</si>
  <si>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</si>
  <si>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</si>
  <si>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</si>
  <si>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</si>
  <si>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</si>
  <si>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</si>
  <si>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</si>
  <si>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</si>
  <si>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</si>
  <si>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</si>
  <si>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</si>
  <si>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</si>
  <si>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</si>
  <si>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</si>
  <si>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</si>
  <si>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</si>
  <si>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</si>
  <si>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</si>
  <si>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</si>
  <si>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</si>
  <si>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Comité Municipal de Agua Potable y Alcantarillado de Apaseo el Grande, Gto.</t>
  </si>
  <si>
    <t>Correspondiente del 01 de Enero al 30 de Junio de 2024</t>
  </si>
  <si>
    <t>DIRECTOR GENERAL</t>
  </si>
  <si>
    <t>CONTADORA GENERAL</t>
  </si>
  <si>
    <t>LIC. JOSE LUIS MANCERA SANCHEZ</t>
  </si>
  <si>
    <t>C.P. BLANCA BIBIANA VILLEGAS LUNA</t>
  </si>
  <si>
    <t>Sin información que revelar, ya que durante el primer trimestre del ejercicio 2024 no se originó balance presupuestario de recursos disponible negativo.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</si>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</sst>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8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8"/>
      <color theme="1"/>
      <name val="}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7" fillId="0" borderId="0" xfId="4" applyFont="1" applyProtection="1">
      <protection locked="0"/>
    </xf>
    <xf numFmtId="0" fontId="1" fillId="0" borderId="0" xfId="6"/>
    <xf numFmtId="4" fontId="17" fillId="0" borderId="2" xfId="0" applyNumberFormat="1" applyFont="1" applyBorder="1" applyAlignment="1">
      <alignment vertical="center"/>
    </xf>
    <xf numFmtId="164" fontId="0" fillId="5" borderId="2" xfId="7" applyNumberFormat="1" applyFont="1" applyFill="1" applyBorder="1" applyAlignment="1" applyProtection="1">
      <alignment vertical="center"/>
      <protection locked="0"/>
    </xf>
  </cellXfs>
  <cellStyles count="8">
    <cellStyle name="Hipervínculo" xfId="1" builtinId="8"/>
    <cellStyle name="Millares 2" xfId="7" xr:uid="{EC444AB7-6C41-47AD-B6C7-4220DD218010}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  <cellStyle name="Normal 8" xfId="6" xr:uid="{6C06EB74-EAE5-4B0A-AA39-9DF933DBB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25"/>
  <sheetViews>
    <sheetView tabSelected="1" workbookViewId="0">
      <selection activeCell="O19" sqref="O19"/>
    </sheetView>
  </sheetViews>
  <sheetFormatPr baseColWidth="10" defaultColWidth="12" defaultRowHeight="11.25"/>
  <cols>
    <col min="1" max="1" width="17.33203125" style="1" customWidth="1"/>
    <col min="2" max="2" width="86.1640625" style="1" bestFit="1" customWidth="1"/>
    <col min="3" max="16384" width="12" style="1"/>
  </cols>
  <sheetData>
    <row r="1" spans="1:4">
      <c r="A1" s="19" t="s">
        <v>149</v>
      </c>
      <c r="B1" s="20"/>
      <c r="C1" s="21" t="s">
        <v>0</v>
      </c>
      <c r="D1" s="22">
        <v>2024</v>
      </c>
    </row>
    <row r="2" spans="1:4">
      <c r="A2" s="23" t="s">
        <v>1</v>
      </c>
      <c r="B2" s="24"/>
      <c r="C2" s="25" t="s">
        <v>2</v>
      </c>
      <c r="D2" s="26" t="s">
        <v>3</v>
      </c>
    </row>
    <row r="3" spans="1:4">
      <c r="A3" s="23" t="s">
        <v>150</v>
      </c>
      <c r="B3" s="24"/>
      <c r="C3" s="25" t="s">
        <v>4</v>
      </c>
      <c r="D3" s="27">
        <v>2</v>
      </c>
    </row>
    <row r="4" spans="1:4">
      <c r="A4" s="71" t="s">
        <v>5</v>
      </c>
      <c r="B4" s="72"/>
      <c r="C4" s="28"/>
      <c r="D4" s="29"/>
    </row>
    <row r="5" spans="1:4">
      <c r="A5" s="30" t="s">
        <v>6</v>
      </c>
      <c r="B5" s="31" t="s">
        <v>7</v>
      </c>
    </row>
    <row r="6" spans="1:4">
      <c r="A6" s="32"/>
      <c r="B6" s="33"/>
    </row>
    <row r="7" spans="1:4">
      <c r="A7" s="34"/>
      <c r="B7" s="39" t="s">
        <v>8</v>
      </c>
    </row>
    <row r="8" spans="1:4">
      <c r="A8" s="34"/>
      <c r="B8" s="35"/>
    </row>
    <row r="9" spans="1:4">
      <c r="A9" s="44" t="s">
        <v>9</v>
      </c>
      <c r="B9" s="36" t="s">
        <v>10</v>
      </c>
    </row>
    <row r="10" spans="1:4">
      <c r="A10" s="44" t="s">
        <v>11</v>
      </c>
      <c r="B10" s="36" t="s">
        <v>12</v>
      </c>
    </row>
    <row r="11" spans="1:4">
      <c r="A11" s="44" t="s">
        <v>13</v>
      </c>
      <c r="B11" s="36" t="s">
        <v>14</v>
      </c>
    </row>
    <row r="12" spans="1:4">
      <c r="A12" s="44" t="s">
        <v>15</v>
      </c>
      <c r="B12" s="36" t="s">
        <v>16</v>
      </c>
    </row>
    <row r="13" spans="1:4">
      <c r="A13" s="44" t="s">
        <v>17</v>
      </c>
      <c r="B13" s="36" t="s">
        <v>18</v>
      </c>
    </row>
    <row r="14" spans="1:4">
      <c r="A14" s="44" t="s">
        <v>19</v>
      </c>
      <c r="B14" s="36" t="s">
        <v>20</v>
      </c>
    </row>
    <row r="15" spans="1:4" ht="12" thickBot="1">
      <c r="A15" s="37"/>
      <c r="B15" s="38"/>
    </row>
    <row r="24" spans="2:4" ht="15">
      <c r="B24" s="91" t="s">
        <v>151</v>
      </c>
      <c r="C24" s="91" t="s">
        <v>152</v>
      </c>
      <c r="D24" s="92"/>
    </row>
    <row r="25" spans="2:4" ht="15">
      <c r="B25" s="91" t="s">
        <v>153</v>
      </c>
      <c r="C25" s="91" t="s">
        <v>154</v>
      </c>
      <c r="D25" s="92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12" sqref="C12"/>
    </sheetView>
  </sheetViews>
  <sheetFormatPr baseColWidth="10" defaultColWidth="12" defaultRowHeight="11.25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>
      <c r="B1" s="73" t="str">
        <f>'Notas de Disciplina Financiera'!A1</f>
        <v>Comité Municipal de Agua Potable y Alcantarillado de Apaseo el Grande, Gto.</v>
      </c>
      <c r="C1" s="73"/>
      <c r="D1" s="73"/>
      <c r="E1" s="40" t="s">
        <v>0</v>
      </c>
      <c r="F1" s="41">
        <f>'Notas de Disciplina Financiera'!D1</f>
        <v>2024</v>
      </c>
    </row>
    <row r="2" spans="1:6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>
      <c r="B3" s="73" t="str">
        <f>'Notas de Disciplina Financiera'!A3</f>
        <v>Correspondiente del 01 de Enero al 30 de Junio de 2024</v>
      </c>
      <c r="C3" s="73"/>
      <c r="D3" s="73"/>
      <c r="E3" s="40" t="s">
        <v>4</v>
      </c>
      <c r="F3" s="41">
        <f>'Notas de Disciplina Financiera'!D3</f>
        <v>2</v>
      </c>
    </row>
    <row r="5" spans="1:6">
      <c r="B5" s="43"/>
      <c r="C5" s="43" t="s">
        <v>10</v>
      </c>
    </row>
    <row r="7" spans="1:6">
      <c r="B7" s="1" t="s">
        <v>21</v>
      </c>
    </row>
    <row r="8" spans="1:6">
      <c r="B8" s="45" t="s">
        <v>22</v>
      </c>
    </row>
    <row r="9" spans="1:6">
      <c r="A9" s="42"/>
    </row>
    <row r="12" spans="1:6">
      <c r="C12" s="1" t="s">
        <v>155</v>
      </c>
    </row>
    <row r="16" spans="1:6">
      <c r="C16" s="70" t="s">
        <v>23</v>
      </c>
    </row>
    <row r="17" spans="3:3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A123" zoomScaleNormal="100" workbookViewId="0">
      <selection activeCell="D13" sqref="D13:I13"/>
    </sheetView>
  </sheetViews>
  <sheetFormatPr baseColWidth="10" defaultColWidth="12" defaultRowHeight="11.25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>
      <c r="B1" s="73" t="str">
        <f>'Notas de Disciplina Financiera'!A1</f>
        <v>Comité Municipal de Agua Potable y Alcantarillado de Apaseo el Grande, Gto.</v>
      </c>
      <c r="C1" s="73"/>
      <c r="D1" s="73"/>
      <c r="E1" s="40" t="s">
        <v>0</v>
      </c>
      <c r="F1" s="41">
        <f>'Notas de Disciplina Financiera'!D1</f>
        <v>2024</v>
      </c>
    </row>
    <row r="2" spans="1:9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>
      <c r="B3" s="73" t="str">
        <f>'Notas de Disciplina Financiera'!A3</f>
        <v>Correspondiente del 01 de Enero al 30 de Junio de 2024</v>
      </c>
      <c r="C3" s="73"/>
      <c r="D3" s="73"/>
      <c r="E3" s="40" t="s">
        <v>4</v>
      </c>
      <c r="F3" s="41">
        <f>'Notas de Disciplina Financiera'!D3</f>
        <v>2</v>
      </c>
    </row>
    <row r="5" spans="1:9">
      <c r="B5" s="43" t="s">
        <v>25</v>
      </c>
    </row>
    <row r="6" spans="1:9">
      <c r="B6" s="79" t="str">
        <f>B1</f>
        <v>Comité Municipal de Agua Potable y Alcantarillado de Apaseo el Grande, Gto.</v>
      </c>
      <c r="C6" s="79"/>
      <c r="D6" s="79"/>
      <c r="E6" s="79"/>
      <c r="F6" s="79"/>
      <c r="G6" s="79"/>
      <c r="H6" s="79"/>
      <c r="I6" s="79"/>
    </row>
    <row r="7" spans="1:9">
      <c r="B7" s="74" t="s">
        <v>26</v>
      </c>
      <c r="C7" s="74"/>
      <c r="D7" s="74"/>
      <c r="E7" s="74"/>
      <c r="F7" s="74"/>
      <c r="G7" s="74"/>
      <c r="H7" s="74"/>
      <c r="I7" s="74"/>
    </row>
    <row r="8" spans="1:9">
      <c r="B8" s="74" t="s">
        <v>27</v>
      </c>
      <c r="C8" s="74"/>
      <c r="D8" s="74"/>
      <c r="E8" s="74"/>
      <c r="F8" s="74"/>
      <c r="G8" s="74"/>
      <c r="H8" s="74"/>
      <c r="I8" s="74"/>
    </row>
    <row r="9" spans="1:9">
      <c r="B9" s="74" t="str">
        <f>B3</f>
        <v>Correspondiente del 01 de Enero al 30 de Junio de 2024</v>
      </c>
      <c r="C9" s="74"/>
      <c r="D9" s="74"/>
      <c r="E9" s="74"/>
      <c r="F9" s="74"/>
      <c r="G9" s="74"/>
      <c r="H9" s="74"/>
      <c r="I9" s="74"/>
    </row>
    <row r="10" spans="1:9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>
      <c r="A13" s="42"/>
      <c r="B13" s="13" t="s">
        <v>38</v>
      </c>
      <c r="C13" s="3">
        <f>+C14+C22+C32+C42+C52+C62+C66+C74+C78</f>
        <v>47600694.939999998</v>
      </c>
      <c r="D13" s="3">
        <f t="shared" ref="D13:I13" si="0">+D14+D22+D32+D42+D52+D62+D66+D74+D78</f>
        <v>0</v>
      </c>
      <c r="E13" s="3">
        <f t="shared" si="0"/>
        <v>0</v>
      </c>
      <c r="F13" s="3">
        <f t="shared" si="0"/>
        <v>78788526.350000009</v>
      </c>
      <c r="G13" s="3">
        <f t="shared" si="0"/>
        <v>0</v>
      </c>
      <c r="H13" s="3">
        <f t="shared" si="0"/>
        <v>0</v>
      </c>
      <c r="I13" s="3">
        <f t="shared" si="0"/>
        <v>78788526.350000009</v>
      </c>
    </row>
    <row r="14" spans="1:9">
      <c r="B14" s="17" t="s">
        <v>39</v>
      </c>
      <c r="C14" s="3">
        <f>+C15+C16+C17+C18+C19+C20+C21</f>
        <v>22518034.780000001</v>
      </c>
      <c r="D14" s="3">
        <f t="shared" ref="D14:I14" si="1">+D15+D16+D17+D18+D19+D20+D21</f>
        <v>0</v>
      </c>
      <c r="E14" s="3">
        <f t="shared" si="1"/>
        <v>0</v>
      </c>
      <c r="F14" s="3">
        <f t="shared" si="1"/>
        <v>22915034.780000001</v>
      </c>
      <c r="G14" s="3">
        <f t="shared" si="1"/>
        <v>0</v>
      </c>
      <c r="H14" s="3">
        <f t="shared" si="1"/>
        <v>0</v>
      </c>
      <c r="I14" s="3">
        <f t="shared" si="1"/>
        <v>22915034.780000001</v>
      </c>
    </row>
    <row r="15" spans="1:9" ht="12">
      <c r="B15" s="16" t="s">
        <v>40</v>
      </c>
      <c r="C15" s="93">
        <v>10920788.68</v>
      </c>
      <c r="D15" s="4">
        <v>0</v>
      </c>
      <c r="E15" s="4">
        <v>0</v>
      </c>
      <c r="F15" s="94">
        <v>10920788.68</v>
      </c>
      <c r="G15" s="4">
        <v>0</v>
      </c>
      <c r="H15" s="4">
        <v>0</v>
      </c>
      <c r="I15" s="94">
        <v>10920788.68</v>
      </c>
    </row>
    <row r="16" spans="1:9" ht="12">
      <c r="B16" s="16" t="s">
        <v>41</v>
      </c>
      <c r="C16" s="93">
        <v>1167800</v>
      </c>
      <c r="D16" s="4">
        <v>0</v>
      </c>
      <c r="E16" s="4">
        <v>0</v>
      </c>
      <c r="F16" s="94">
        <v>1507800</v>
      </c>
      <c r="G16" s="4">
        <v>0</v>
      </c>
      <c r="H16" s="4">
        <v>0</v>
      </c>
      <c r="I16" s="94">
        <v>1507800</v>
      </c>
    </row>
    <row r="17" spans="2:9" ht="12">
      <c r="B17" s="16" t="s">
        <v>42</v>
      </c>
      <c r="C17" s="93">
        <v>2715958.34</v>
      </c>
      <c r="D17" s="4">
        <v>0</v>
      </c>
      <c r="E17" s="4">
        <v>0</v>
      </c>
      <c r="F17" s="94">
        <v>2772958.34</v>
      </c>
      <c r="G17" s="4">
        <v>0</v>
      </c>
      <c r="H17" s="4">
        <v>0</v>
      </c>
      <c r="I17" s="94">
        <v>2772958.34</v>
      </c>
    </row>
    <row r="18" spans="2:9" ht="12">
      <c r="B18" s="16" t="s">
        <v>43</v>
      </c>
      <c r="C18" s="93">
        <v>3070236.48</v>
      </c>
      <c r="D18" s="4">
        <v>0</v>
      </c>
      <c r="E18" s="4">
        <v>0</v>
      </c>
      <c r="F18" s="94">
        <v>3070236.48</v>
      </c>
      <c r="G18" s="4">
        <v>0</v>
      </c>
      <c r="H18" s="4">
        <v>0</v>
      </c>
      <c r="I18" s="94">
        <v>3070236.48</v>
      </c>
    </row>
    <row r="19" spans="2:9" ht="12">
      <c r="B19" s="16" t="s">
        <v>44</v>
      </c>
      <c r="C19" s="93">
        <v>1156400</v>
      </c>
      <c r="D19" s="4">
        <v>0</v>
      </c>
      <c r="E19" s="4">
        <v>0</v>
      </c>
      <c r="F19" s="94">
        <v>1156400</v>
      </c>
      <c r="G19" s="4">
        <v>0</v>
      </c>
      <c r="H19" s="4">
        <v>0</v>
      </c>
      <c r="I19" s="94">
        <v>1156400</v>
      </c>
    </row>
    <row r="20" spans="2:9" ht="12">
      <c r="B20" s="16" t="s">
        <v>45</v>
      </c>
      <c r="C20" s="93">
        <v>0</v>
      </c>
      <c r="D20" s="4">
        <v>0</v>
      </c>
      <c r="E20" s="4">
        <v>0</v>
      </c>
      <c r="F20" s="94">
        <v>0</v>
      </c>
      <c r="G20" s="4">
        <v>0</v>
      </c>
      <c r="H20" s="4">
        <v>0</v>
      </c>
      <c r="I20" s="94">
        <v>0</v>
      </c>
    </row>
    <row r="21" spans="2:9" ht="12">
      <c r="B21" s="16" t="s">
        <v>46</v>
      </c>
      <c r="C21" s="93">
        <v>3486851.28</v>
      </c>
      <c r="D21" s="4">
        <v>0</v>
      </c>
      <c r="E21" s="4">
        <v>0</v>
      </c>
      <c r="F21" s="94">
        <v>3486851.28</v>
      </c>
      <c r="G21" s="4">
        <v>0</v>
      </c>
      <c r="H21" s="4">
        <v>0</v>
      </c>
      <c r="I21" s="94">
        <v>3486851.28</v>
      </c>
    </row>
    <row r="22" spans="2:9">
      <c r="B22" s="17" t="s">
        <v>47</v>
      </c>
      <c r="C22" s="3">
        <f>+C23+C24+C25+C26+C27+C28+C29+C30+C31</f>
        <v>5182692.32</v>
      </c>
      <c r="D22" s="3">
        <f t="shared" ref="D22:I22" si="2">+D23+D24+D25+D26+D27+D28+D29+D30+D31</f>
        <v>0</v>
      </c>
      <c r="E22" s="3">
        <f t="shared" si="2"/>
        <v>0</v>
      </c>
      <c r="F22" s="3">
        <f t="shared" si="2"/>
        <v>12774723.370000001</v>
      </c>
      <c r="G22" s="3">
        <f t="shared" si="2"/>
        <v>0</v>
      </c>
      <c r="H22" s="3">
        <f t="shared" si="2"/>
        <v>0</v>
      </c>
      <c r="I22" s="3">
        <f t="shared" si="2"/>
        <v>12774723.370000001</v>
      </c>
    </row>
    <row r="23" spans="2:9" ht="12">
      <c r="B23" s="16" t="s">
        <v>48</v>
      </c>
      <c r="C23" s="93">
        <v>803324.44</v>
      </c>
      <c r="D23" s="4">
        <v>0</v>
      </c>
      <c r="E23" s="4">
        <v>0</v>
      </c>
      <c r="F23" s="94">
        <v>803324.44</v>
      </c>
      <c r="G23" s="4">
        <v>0</v>
      </c>
      <c r="H23" s="4">
        <v>0</v>
      </c>
      <c r="I23" s="94">
        <v>803324.44</v>
      </c>
    </row>
    <row r="24" spans="2:9" ht="12">
      <c r="B24" s="16" t="s">
        <v>49</v>
      </c>
      <c r="C24" s="93">
        <v>131037.88</v>
      </c>
      <c r="D24" s="4">
        <v>0</v>
      </c>
      <c r="E24" s="4">
        <v>0</v>
      </c>
      <c r="F24" s="94">
        <v>146037.88</v>
      </c>
      <c r="G24" s="4">
        <v>0</v>
      </c>
      <c r="H24" s="4">
        <v>0</v>
      </c>
      <c r="I24" s="94">
        <v>146037.88</v>
      </c>
    </row>
    <row r="25" spans="2:9" ht="12">
      <c r="B25" s="16" t="s">
        <v>50</v>
      </c>
      <c r="C25" s="93">
        <v>0</v>
      </c>
      <c r="D25" s="4">
        <v>0</v>
      </c>
      <c r="E25" s="4">
        <v>0</v>
      </c>
      <c r="F25" s="94">
        <v>0</v>
      </c>
      <c r="G25" s="4">
        <v>0</v>
      </c>
      <c r="H25" s="4">
        <v>0</v>
      </c>
      <c r="I25" s="94">
        <v>0</v>
      </c>
    </row>
    <row r="26" spans="2:9" ht="12">
      <c r="B26" s="16" t="s">
        <v>51</v>
      </c>
      <c r="C26" s="93">
        <v>2168810</v>
      </c>
      <c r="D26" s="4">
        <v>0</v>
      </c>
      <c r="E26" s="4">
        <v>0</v>
      </c>
      <c r="F26" s="94">
        <v>9248810</v>
      </c>
      <c r="G26" s="4">
        <v>0</v>
      </c>
      <c r="H26" s="4">
        <v>0</v>
      </c>
      <c r="I26" s="94">
        <v>9248810</v>
      </c>
    </row>
    <row r="27" spans="2:9" ht="12">
      <c r="B27" s="16" t="s">
        <v>52</v>
      </c>
      <c r="C27" s="93">
        <v>200000</v>
      </c>
      <c r="D27" s="4">
        <v>0</v>
      </c>
      <c r="E27" s="4">
        <v>0</v>
      </c>
      <c r="F27" s="94">
        <v>300000</v>
      </c>
      <c r="G27" s="4">
        <v>0</v>
      </c>
      <c r="H27" s="4">
        <v>0</v>
      </c>
      <c r="I27" s="94">
        <v>300000</v>
      </c>
    </row>
    <row r="28" spans="2:9" ht="12">
      <c r="B28" s="16" t="s">
        <v>53</v>
      </c>
      <c r="C28" s="93">
        <v>958560</v>
      </c>
      <c r="D28" s="4">
        <v>0</v>
      </c>
      <c r="E28" s="4">
        <v>0</v>
      </c>
      <c r="F28" s="94">
        <v>1258560</v>
      </c>
      <c r="G28" s="4">
        <v>0</v>
      </c>
      <c r="H28" s="4">
        <v>0</v>
      </c>
      <c r="I28" s="94">
        <v>1258560</v>
      </c>
    </row>
    <row r="29" spans="2:9" ht="12">
      <c r="B29" s="16" t="s">
        <v>54</v>
      </c>
      <c r="C29" s="93">
        <v>176060</v>
      </c>
      <c r="D29" s="4">
        <v>0</v>
      </c>
      <c r="E29" s="4">
        <v>0</v>
      </c>
      <c r="F29" s="94">
        <v>203091.05</v>
      </c>
      <c r="G29" s="4">
        <v>0</v>
      </c>
      <c r="H29" s="4">
        <v>0</v>
      </c>
      <c r="I29" s="94">
        <v>203091.05</v>
      </c>
    </row>
    <row r="30" spans="2:9" ht="12">
      <c r="B30" s="16" t="s">
        <v>55</v>
      </c>
      <c r="C30" s="93">
        <v>0</v>
      </c>
      <c r="D30" s="4">
        <v>0</v>
      </c>
      <c r="E30" s="4">
        <v>0</v>
      </c>
      <c r="F30" s="94">
        <v>0</v>
      </c>
      <c r="G30" s="4">
        <v>0</v>
      </c>
      <c r="H30" s="4">
        <v>0</v>
      </c>
      <c r="I30" s="94">
        <v>0</v>
      </c>
    </row>
    <row r="31" spans="2:9" ht="12">
      <c r="B31" s="16" t="s">
        <v>56</v>
      </c>
      <c r="C31" s="93">
        <v>744900</v>
      </c>
      <c r="D31" s="4">
        <v>0</v>
      </c>
      <c r="E31" s="4">
        <v>0</v>
      </c>
      <c r="F31" s="94">
        <v>814900</v>
      </c>
      <c r="G31" s="4">
        <v>0</v>
      </c>
      <c r="H31" s="4">
        <v>0</v>
      </c>
      <c r="I31" s="94">
        <v>814900</v>
      </c>
    </row>
    <row r="32" spans="2:9">
      <c r="B32" s="17" t="s">
        <v>57</v>
      </c>
      <c r="C32" s="3">
        <f>+C33+C34+C35+C36+C37+C38+C39+C40+C41</f>
        <v>17046767.84</v>
      </c>
      <c r="D32" s="3">
        <f t="shared" ref="D32:I32" si="3">+D33+D34+D35+D36+D37+D38+D39+D40+D41</f>
        <v>0</v>
      </c>
      <c r="E32" s="3">
        <f t="shared" si="3"/>
        <v>0</v>
      </c>
      <c r="F32" s="3">
        <f t="shared" si="3"/>
        <v>19829767.84</v>
      </c>
      <c r="G32" s="3">
        <f t="shared" si="3"/>
        <v>0</v>
      </c>
      <c r="H32" s="3">
        <f t="shared" si="3"/>
        <v>0</v>
      </c>
      <c r="I32" s="3">
        <f t="shared" si="3"/>
        <v>19829767.84</v>
      </c>
    </row>
    <row r="33" spans="2:9" ht="12">
      <c r="B33" s="16" t="s">
        <v>58</v>
      </c>
      <c r="C33" s="93">
        <v>9058047.8399999999</v>
      </c>
      <c r="D33" s="4">
        <v>0</v>
      </c>
      <c r="E33" s="4">
        <v>0</v>
      </c>
      <c r="F33" s="94">
        <v>8048047.8399999999</v>
      </c>
      <c r="G33" s="4">
        <v>0</v>
      </c>
      <c r="H33" s="4">
        <v>0</v>
      </c>
      <c r="I33" s="94">
        <v>8048047.8399999999</v>
      </c>
    </row>
    <row r="34" spans="2:9" ht="12">
      <c r="B34" s="16" t="s">
        <v>59</v>
      </c>
      <c r="C34" s="93">
        <v>144400</v>
      </c>
      <c r="D34" s="4">
        <v>0</v>
      </c>
      <c r="E34" s="4">
        <v>0</v>
      </c>
      <c r="F34" s="94">
        <v>144400</v>
      </c>
      <c r="G34" s="4">
        <v>0</v>
      </c>
      <c r="H34" s="4">
        <v>0</v>
      </c>
      <c r="I34" s="94">
        <v>144400</v>
      </c>
    </row>
    <row r="35" spans="2:9" ht="12">
      <c r="B35" s="16" t="s">
        <v>60</v>
      </c>
      <c r="C35" s="93">
        <v>760100</v>
      </c>
      <c r="D35" s="4">
        <v>0</v>
      </c>
      <c r="E35" s="4">
        <v>0</v>
      </c>
      <c r="F35" s="94">
        <v>1100100</v>
      </c>
      <c r="G35" s="4">
        <v>0</v>
      </c>
      <c r="H35" s="4">
        <v>0</v>
      </c>
      <c r="I35" s="94">
        <v>1100100</v>
      </c>
    </row>
    <row r="36" spans="2:9" ht="12">
      <c r="B36" s="16" t="s">
        <v>61</v>
      </c>
      <c r="C36" s="93">
        <v>1260200</v>
      </c>
      <c r="D36" s="4">
        <v>0</v>
      </c>
      <c r="E36" s="4">
        <v>0</v>
      </c>
      <c r="F36" s="94">
        <v>1940200</v>
      </c>
      <c r="G36" s="4">
        <v>0</v>
      </c>
      <c r="H36" s="4">
        <v>0</v>
      </c>
      <c r="I36" s="94">
        <v>1940200</v>
      </c>
    </row>
    <row r="37" spans="2:9" ht="12">
      <c r="B37" s="16" t="s">
        <v>62</v>
      </c>
      <c r="C37" s="93">
        <v>1586000</v>
      </c>
      <c r="D37" s="4">
        <v>0</v>
      </c>
      <c r="E37" s="4">
        <v>0</v>
      </c>
      <c r="F37" s="94">
        <v>4096000</v>
      </c>
      <c r="G37" s="4">
        <v>0</v>
      </c>
      <c r="H37" s="4">
        <v>0</v>
      </c>
      <c r="I37" s="94">
        <v>4096000</v>
      </c>
    </row>
    <row r="38" spans="2:9" ht="12">
      <c r="B38" s="16" t="s">
        <v>63</v>
      </c>
      <c r="C38" s="93">
        <v>141111</v>
      </c>
      <c r="D38" s="4">
        <v>0</v>
      </c>
      <c r="E38" s="4">
        <v>0</v>
      </c>
      <c r="F38" s="94">
        <v>191111</v>
      </c>
      <c r="G38" s="4">
        <v>0</v>
      </c>
      <c r="H38" s="4">
        <v>0</v>
      </c>
      <c r="I38" s="94">
        <v>191111</v>
      </c>
    </row>
    <row r="39" spans="2:9" ht="12">
      <c r="B39" s="16" t="s">
        <v>64</v>
      </c>
      <c r="C39" s="93">
        <v>83771</v>
      </c>
      <c r="D39" s="4">
        <v>0</v>
      </c>
      <c r="E39" s="4">
        <v>0</v>
      </c>
      <c r="F39" s="94">
        <v>83771</v>
      </c>
      <c r="G39" s="4">
        <v>0</v>
      </c>
      <c r="H39" s="4">
        <v>0</v>
      </c>
      <c r="I39" s="94">
        <v>83771</v>
      </c>
    </row>
    <row r="40" spans="2:9" ht="12">
      <c r="B40" s="16" t="s">
        <v>65</v>
      </c>
      <c r="C40" s="93">
        <v>317500</v>
      </c>
      <c r="D40" s="4">
        <v>0</v>
      </c>
      <c r="E40" s="4">
        <v>0</v>
      </c>
      <c r="F40" s="94">
        <v>522500</v>
      </c>
      <c r="G40" s="4">
        <v>0</v>
      </c>
      <c r="H40" s="4">
        <v>0</v>
      </c>
      <c r="I40" s="94">
        <v>522500</v>
      </c>
    </row>
    <row r="41" spans="2:9" ht="12">
      <c r="B41" s="16" t="s">
        <v>66</v>
      </c>
      <c r="C41" s="93">
        <v>3695638</v>
      </c>
      <c r="D41" s="4">
        <v>0</v>
      </c>
      <c r="E41" s="4">
        <v>0</v>
      </c>
      <c r="F41" s="94">
        <v>3703638</v>
      </c>
      <c r="G41" s="4">
        <v>0</v>
      </c>
      <c r="H41" s="4">
        <v>0</v>
      </c>
      <c r="I41" s="94">
        <v>3703638</v>
      </c>
    </row>
    <row r="42" spans="2:9">
      <c r="B42" s="17" t="s">
        <v>67</v>
      </c>
      <c r="C42" s="3">
        <f>+C43+C44+C45+C46+C47+C48+C49+C50+C51</f>
        <v>0</v>
      </c>
      <c r="D42" s="3">
        <f t="shared" ref="D42:I42" si="4">+D43+D44+D45+D46+D47+D48+D49+D50+D51</f>
        <v>0</v>
      </c>
      <c r="E42" s="3">
        <f t="shared" si="4"/>
        <v>0</v>
      </c>
      <c r="F42" s="3">
        <f t="shared" si="4"/>
        <v>0</v>
      </c>
      <c r="G42" s="3">
        <f t="shared" si="4"/>
        <v>0</v>
      </c>
      <c r="H42" s="3">
        <f t="shared" si="4"/>
        <v>0</v>
      </c>
      <c r="I42" s="3">
        <f t="shared" si="4"/>
        <v>0</v>
      </c>
    </row>
    <row r="43" spans="2:9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>
      <c r="B52" s="17" t="s">
        <v>77</v>
      </c>
      <c r="C52" s="3">
        <f>+C53+C54+C55+C56+C57+C58+C59+C60+C61</f>
        <v>1453200</v>
      </c>
      <c r="D52" s="3">
        <f t="shared" ref="D52:I52" si="5">+D53+D54+D55+D56+D57+D58+D59+D60+D61</f>
        <v>0</v>
      </c>
      <c r="E52" s="3">
        <f t="shared" si="5"/>
        <v>0</v>
      </c>
      <c r="F52" s="3">
        <f t="shared" si="5"/>
        <v>12581705.74</v>
      </c>
      <c r="G52" s="3">
        <f t="shared" si="5"/>
        <v>0</v>
      </c>
      <c r="H52" s="3">
        <f t="shared" si="5"/>
        <v>0</v>
      </c>
      <c r="I52" s="3">
        <f t="shared" si="5"/>
        <v>12581705.74</v>
      </c>
    </row>
    <row r="53" spans="2:9" ht="12">
      <c r="B53" s="16" t="s">
        <v>78</v>
      </c>
      <c r="C53" s="93">
        <v>225600</v>
      </c>
      <c r="D53" s="4">
        <v>0</v>
      </c>
      <c r="E53" s="4">
        <v>0</v>
      </c>
      <c r="F53" s="94">
        <v>245600</v>
      </c>
      <c r="G53" s="4">
        <v>0</v>
      </c>
      <c r="H53" s="4">
        <v>0</v>
      </c>
      <c r="I53" s="94">
        <v>245600</v>
      </c>
    </row>
    <row r="54" spans="2:9" ht="12">
      <c r="B54" s="16" t="s">
        <v>79</v>
      </c>
      <c r="C54" s="93">
        <v>0</v>
      </c>
      <c r="D54" s="4">
        <v>0</v>
      </c>
      <c r="E54" s="4">
        <v>0</v>
      </c>
      <c r="F54" s="94">
        <v>0</v>
      </c>
      <c r="G54" s="4">
        <v>0</v>
      </c>
      <c r="H54" s="4">
        <v>0</v>
      </c>
      <c r="I54" s="94">
        <v>0</v>
      </c>
    </row>
    <row r="55" spans="2:9" ht="12">
      <c r="B55" s="16" t="s">
        <v>80</v>
      </c>
      <c r="C55" s="93">
        <v>0</v>
      </c>
      <c r="D55" s="4">
        <v>0</v>
      </c>
      <c r="E55" s="4">
        <v>0</v>
      </c>
      <c r="F55" s="94">
        <v>0</v>
      </c>
      <c r="G55" s="4">
        <v>0</v>
      </c>
      <c r="H55" s="4">
        <v>0</v>
      </c>
      <c r="I55" s="94">
        <v>0</v>
      </c>
    </row>
    <row r="56" spans="2:9" ht="12">
      <c r="B56" s="16" t="s">
        <v>81</v>
      </c>
      <c r="C56" s="93">
        <v>205000</v>
      </c>
      <c r="D56" s="4">
        <v>0</v>
      </c>
      <c r="E56" s="4">
        <v>0</v>
      </c>
      <c r="F56" s="94">
        <v>6655000</v>
      </c>
      <c r="G56" s="4">
        <v>0</v>
      </c>
      <c r="H56" s="4">
        <v>0</v>
      </c>
      <c r="I56" s="94">
        <v>6655000</v>
      </c>
    </row>
    <row r="57" spans="2:9" ht="12">
      <c r="B57" s="16" t="s">
        <v>82</v>
      </c>
      <c r="C57" s="93">
        <v>0</v>
      </c>
      <c r="D57" s="4">
        <v>0</v>
      </c>
      <c r="E57" s="4">
        <v>0</v>
      </c>
      <c r="F57" s="94">
        <v>0</v>
      </c>
      <c r="G57" s="4">
        <v>0</v>
      </c>
      <c r="H57" s="4">
        <v>0</v>
      </c>
      <c r="I57" s="94">
        <v>0</v>
      </c>
    </row>
    <row r="58" spans="2:9" ht="12">
      <c r="B58" s="16" t="s">
        <v>83</v>
      </c>
      <c r="C58" s="93">
        <v>992600</v>
      </c>
      <c r="D58" s="4">
        <v>0</v>
      </c>
      <c r="E58" s="4">
        <v>0</v>
      </c>
      <c r="F58" s="94">
        <v>5151105.74</v>
      </c>
      <c r="G58" s="4">
        <v>0</v>
      </c>
      <c r="H58" s="4">
        <v>0</v>
      </c>
      <c r="I58" s="94">
        <v>5151105.74</v>
      </c>
    </row>
    <row r="59" spans="2:9" ht="12">
      <c r="B59" s="16" t="s">
        <v>84</v>
      </c>
      <c r="C59" s="93">
        <v>0</v>
      </c>
      <c r="D59" s="4">
        <v>0</v>
      </c>
      <c r="E59" s="4">
        <v>0</v>
      </c>
      <c r="F59" s="94">
        <v>0</v>
      </c>
      <c r="G59" s="4">
        <v>0</v>
      </c>
      <c r="H59" s="4">
        <v>0</v>
      </c>
      <c r="I59" s="94">
        <v>0</v>
      </c>
    </row>
    <row r="60" spans="2:9" ht="12">
      <c r="B60" s="16" t="s">
        <v>85</v>
      </c>
      <c r="C60" s="93">
        <v>0</v>
      </c>
      <c r="D60" s="4">
        <v>0</v>
      </c>
      <c r="E60" s="4">
        <v>0</v>
      </c>
      <c r="F60" s="94">
        <v>500000</v>
      </c>
      <c r="G60" s="4">
        <v>0</v>
      </c>
      <c r="H60" s="4">
        <v>0</v>
      </c>
      <c r="I60" s="94">
        <v>500000</v>
      </c>
    </row>
    <row r="61" spans="2:9" ht="12">
      <c r="B61" s="16" t="s">
        <v>86</v>
      </c>
      <c r="C61" s="93">
        <v>30000</v>
      </c>
      <c r="D61" s="4">
        <v>0</v>
      </c>
      <c r="E61" s="4">
        <v>0</v>
      </c>
      <c r="F61" s="94">
        <v>30000</v>
      </c>
      <c r="G61" s="4">
        <v>0</v>
      </c>
      <c r="H61" s="4">
        <v>0</v>
      </c>
      <c r="I61" s="94">
        <v>30000</v>
      </c>
    </row>
    <row r="62" spans="2:9">
      <c r="B62" s="17" t="s">
        <v>87</v>
      </c>
      <c r="C62" s="3">
        <f>+C63+C64+C65</f>
        <v>1400000</v>
      </c>
      <c r="D62" s="3">
        <f t="shared" ref="D62:I62" si="6">+D63+D64+D65</f>
        <v>0</v>
      </c>
      <c r="E62" s="3">
        <f t="shared" si="6"/>
        <v>0</v>
      </c>
      <c r="F62" s="3">
        <f t="shared" si="6"/>
        <v>10687294.620000001</v>
      </c>
      <c r="G62" s="3">
        <f t="shared" si="6"/>
        <v>0</v>
      </c>
      <c r="H62" s="3">
        <f t="shared" si="6"/>
        <v>0</v>
      </c>
      <c r="I62" s="3">
        <f t="shared" si="6"/>
        <v>10687294.620000001</v>
      </c>
    </row>
    <row r="63" spans="2:9" ht="12">
      <c r="B63" s="16" t="s">
        <v>88</v>
      </c>
      <c r="C63" s="93">
        <v>1200000</v>
      </c>
      <c r="D63" s="4">
        <v>0</v>
      </c>
      <c r="E63" s="4">
        <v>0</v>
      </c>
      <c r="F63" s="94">
        <v>10088162.23</v>
      </c>
      <c r="G63" s="4">
        <v>0</v>
      </c>
      <c r="H63" s="4">
        <v>0</v>
      </c>
      <c r="I63" s="94">
        <v>10088162.23</v>
      </c>
    </row>
    <row r="64" spans="2:9" ht="12">
      <c r="B64" s="16" t="s">
        <v>89</v>
      </c>
      <c r="C64" s="93">
        <v>0</v>
      </c>
      <c r="D64" s="4">
        <v>0</v>
      </c>
      <c r="E64" s="4">
        <v>0</v>
      </c>
      <c r="F64" s="94">
        <v>0</v>
      </c>
      <c r="G64" s="4">
        <v>0</v>
      </c>
      <c r="H64" s="4">
        <v>0</v>
      </c>
      <c r="I64" s="94">
        <v>0</v>
      </c>
    </row>
    <row r="65" spans="2:9" ht="12">
      <c r="B65" s="16" t="s">
        <v>90</v>
      </c>
      <c r="C65" s="93">
        <v>200000</v>
      </c>
      <c r="D65" s="4">
        <v>0</v>
      </c>
      <c r="E65" s="4">
        <v>0</v>
      </c>
      <c r="F65" s="94">
        <v>599132.39</v>
      </c>
      <c r="G65" s="4">
        <v>0</v>
      </c>
      <c r="H65" s="4">
        <v>0</v>
      </c>
      <c r="I65" s="94">
        <v>599132.39</v>
      </c>
    </row>
    <row r="66" spans="2:9">
      <c r="B66" s="17" t="s">
        <v>91</v>
      </c>
      <c r="C66" s="3">
        <f>+C67+C68+C69+C70+C71+C72+C73</f>
        <v>0</v>
      </c>
      <c r="D66" s="3">
        <f t="shared" ref="D66:J66" si="7">+D67+D68+D69+D70+D71+D72+D73</f>
        <v>0</v>
      </c>
      <c r="E66" s="3">
        <f t="shared" si="7"/>
        <v>0</v>
      </c>
      <c r="F66" s="3">
        <f t="shared" si="7"/>
        <v>0</v>
      </c>
      <c r="G66" s="3">
        <f t="shared" si="7"/>
        <v>0</v>
      </c>
      <c r="H66" s="3">
        <f t="shared" si="7"/>
        <v>0</v>
      </c>
      <c r="I66" s="3">
        <f t="shared" si="7"/>
        <v>0</v>
      </c>
    </row>
    <row r="67" spans="2:9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>
      <c r="B74" s="17" t="s">
        <v>99</v>
      </c>
      <c r="C74" s="3">
        <f>+C75+C76+C77</f>
        <v>0</v>
      </c>
      <c r="D74" s="3">
        <f t="shared" ref="D74:I74" si="8">+D75+D76+D77</f>
        <v>0</v>
      </c>
      <c r="E74" s="3">
        <f t="shared" si="8"/>
        <v>0</v>
      </c>
      <c r="F74" s="3">
        <f t="shared" si="8"/>
        <v>0</v>
      </c>
      <c r="G74" s="3">
        <f t="shared" si="8"/>
        <v>0</v>
      </c>
      <c r="H74" s="3">
        <f t="shared" si="8"/>
        <v>0</v>
      </c>
      <c r="I74" s="3">
        <f t="shared" si="8"/>
        <v>0</v>
      </c>
    </row>
    <row r="75" spans="2:9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>
      <c r="B78" s="17" t="s">
        <v>103</v>
      </c>
      <c r="C78" s="3">
        <f>+C79+C80+C81+C82+C83+C84+C85</f>
        <v>0</v>
      </c>
      <c r="D78" s="3">
        <f t="shared" ref="D78:I78" si="9">+D79+D80+D81+D82+D83+D84+D85</f>
        <v>0</v>
      </c>
      <c r="E78" s="3">
        <f t="shared" si="9"/>
        <v>0</v>
      </c>
      <c r="F78" s="3">
        <f t="shared" si="9"/>
        <v>0</v>
      </c>
      <c r="G78" s="3">
        <f t="shared" si="9"/>
        <v>0</v>
      </c>
      <c r="H78" s="3">
        <f t="shared" si="9"/>
        <v>0</v>
      </c>
      <c r="I78" s="3">
        <f t="shared" si="9"/>
        <v>0</v>
      </c>
    </row>
    <row r="79" spans="2:9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>
      <c r="B86" s="10"/>
      <c r="C86" s="4"/>
      <c r="D86" s="4"/>
      <c r="E86" s="4"/>
      <c r="F86" s="4"/>
      <c r="G86" s="4"/>
      <c r="H86" s="4"/>
      <c r="I86" s="4"/>
    </row>
    <row r="87" spans="2:9">
      <c r="B87" s="14" t="s">
        <v>111</v>
      </c>
      <c r="C87" s="3">
        <f>+C88+C96+C106+C116+C126+C136+C140+C148+C152</f>
        <v>0</v>
      </c>
      <c r="D87" s="3">
        <f t="shared" ref="D87:I87" si="10">+D88+D96+D106+D116+D126+D136+D140+D148+D152</f>
        <v>0</v>
      </c>
      <c r="E87" s="3">
        <f t="shared" si="10"/>
        <v>0</v>
      </c>
      <c r="F87" s="3">
        <f t="shared" si="10"/>
        <v>0</v>
      </c>
      <c r="G87" s="3">
        <f t="shared" si="10"/>
        <v>0</v>
      </c>
      <c r="H87" s="3">
        <f t="shared" si="10"/>
        <v>0</v>
      </c>
      <c r="I87" s="3">
        <f t="shared" si="10"/>
        <v>0</v>
      </c>
    </row>
    <row r="88" spans="2:9">
      <c r="B88" s="17" t="s">
        <v>39</v>
      </c>
      <c r="C88" s="3">
        <f>+C89+C90+C91+C92+C93+C94+C95</f>
        <v>0</v>
      </c>
      <c r="D88" s="3">
        <f t="shared" ref="D88:I88" si="11">+D89+D90+D91+D92+D93+D94+D95</f>
        <v>0</v>
      </c>
      <c r="E88" s="3">
        <f t="shared" si="11"/>
        <v>0</v>
      </c>
      <c r="F88" s="3">
        <f t="shared" si="11"/>
        <v>0</v>
      </c>
      <c r="G88" s="3">
        <f t="shared" si="11"/>
        <v>0</v>
      </c>
      <c r="H88" s="3">
        <f t="shared" si="11"/>
        <v>0</v>
      </c>
      <c r="I88" s="3">
        <f t="shared" si="11"/>
        <v>0</v>
      </c>
    </row>
    <row r="89" spans="2:9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>
      <c r="B96" s="17" t="s">
        <v>47</v>
      </c>
      <c r="C96" s="3">
        <f>+C97+C98+C99+C100+C101+C102+C103+C104+C105</f>
        <v>0</v>
      </c>
      <c r="D96" s="3">
        <f t="shared" ref="D96:I96" si="12">+D97+D98+D99+D100+D101+D102+D103+D104+D105</f>
        <v>0</v>
      </c>
      <c r="E96" s="3">
        <f t="shared" si="12"/>
        <v>0</v>
      </c>
      <c r="F96" s="3">
        <f t="shared" si="12"/>
        <v>0</v>
      </c>
      <c r="G96" s="3">
        <f t="shared" si="12"/>
        <v>0</v>
      </c>
      <c r="H96" s="3">
        <f t="shared" si="12"/>
        <v>0</v>
      </c>
      <c r="I96" s="3">
        <f t="shared" si="12"/>
        <v>0</v>
      </c>
    </row>
    <row r="97" spans="2:9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>
      <c r="B106" s="17" t="s">
        <v>57</v>
      </c>
      <c r="C106" s="3">
        <f>+C107+C108+C109+C110+C111+C112+C113+C114+C115</f>
        <v>0</v>
      </c>
      <c r="D106" s="3">
        <f t="shared" ref="D106:I106" si="13">+D107+D108+D109+D110+D111+D112+D113+D114+D115</f>
        <v>0</v>
      </c>
      <c r="E106" s="3">
        <f t="shared" si="13"/>
        <v>0</v>
      </c>
      <c r="F106" s="3">
        <f t="shared" si="13"/>
        <v>0</v>
      </c>
      <c r="G106" s="3">
        <f t="shared" si="13"/>
        <v>0</v>
      </c>
      <c r="H106" s="3">
        <f t="shared" si="13"/>
        <v>0</v>
      </c>
      <c r="I106" s="3">
        <f t="shared" si="13"/>
        <v>0</v>
      </c>
    </row>
    <row r="107" spans="2:9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>
      <c r="B116" s="17" t="s">
        <v>67</v>
      </c>
      <c r="C116" s="3">
        <f>+C117+C118+C119+C120+C121+C122+C123+C124+C125</f>
        <v>0</v>
      </c>
      <c r="D116" s="3">
        <f t="shared" ref="D116:I116" si="14">+D117+D118+D119+D120+D121+D122+D123+D124+D125</f>
        <v>0</v>
      </c>
      <c r="E116" s="3">
        <f t="shared" si="14"/>
        <v>0</v>
      </c>
      <c r="F116" s="3">
        <f t="shared" si="14"/>
        <v>0</v>
      </c>
      <c r="G116" s="3">
        <f t="shared" si="14"/>
        <v>0</v>
      </c>
      <c r="H116" s="3">
        <f t="shared" si="14"/>
        <v>0</v>
      </c>
      <c r="I116" s="3">
        <f t="shared" si="14"/>
        <v>0</v>
      </c>
    </row>
    <row r="117" spans="2:9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>
      <c r="B126" s="17" t="s">
        <v>77</v>
      </c>
      <c r="C126" s="3">
        <f>+C127+C128+C129+C130+C131+C132+C133+C134+C135</f>
        <v>0</v>
      </c>
      <c r="D126" s="3">
        <f t="shared" ref="D126:I126" si="15">+D127+D128+D129+D130+D131+D132+D133+D134+D135</f>
        <v>0</v>
      </c>
      <c r="E126" s="3">
        <f t="shared" si="15"/>
        <v>0</v>
      </c>
      <c r="F126" s="3">
        <f t="shared" si="15"/>
        <v>0</v>
      </c>
      <c r="G126" s="3">
        <f t="shared" si="15"/>
        <v>0</v>
      </c>
      <c r="H126" s="3">
        <f t="shared" si="15"/>
        <v>0</v>
      </c>
      <c r="I126" s="3">
        <f t="shared" si="15"/>
        <v>0</v>
      </c>
    </row>
    <row r="127" spans="2:9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>
      <c r="B136" s="17" t="s">
        <v>87</v>
      </c>
      <c r="C136" s="3">
        <f>+C137+C138+C139</f>
        <v>0</v>
      </c>
      <c r="D136" s="3">
        <f t="shared" ref="D136:I136" si="16">+D137+D138+D139</f>
        <v>0</v>
      </c>
      <c r="E136" s="3">
        <f t="shared" si="16"/>
        <v>0</v>
      </c>
      <c r="F136" s="3">
        <f t="shared" si="16"/>
        <v>0</v>
      </c>
      <c r="G136" s="3">
        <f t="shared" si="16"/>
        <v>0</v>
      </c>
      <c r="H136" s="3">
        <f t="shared" si="16"/>
        <v>0</v>
      </c>
      <c r="I136" s="3">
        <f t="shared" si="16"/>
        <v>0</v>
      </c>
    </row>
    <row r="137" spans="2:9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>
      <c r="B140" s="17" t="s">
        <v>91</v>
      </c>
      <c r="C140" s="3">
        <f>+C141+C142+C143+C144+C145+C146+C147</f>
        <v>0</v>
      </c>
      <c r="D140" s="3">
        <f t="shared" ref="D140:I140" si="17">+D141+D142+D143+D144+D145+D146+D147</f>
        <v>0</v>
      </c>
      <c r="E140" s="3">
        <f t="shared" si="17"/>
        <v>0</v>
      </c>
      <c r="F140" s="3">
        <f t="shared" si="17"/>
        <v>0</v>
      </c>
      <c r="G140" s="3">
        <f t="shared" si="17"/>
        <v>0</v>
      </c>
      <c r="H140" s="3">
        <f t="shared" si="17"/>
        <v>0</v>
      </c>
      <c r="I140" s="3">
        <f t="shared" si="17"/>
        <v>0</v>
      </c>
    </row>
    <row r="141" spans="2:9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>
      <c r="B148" s="17" t="s">
        <v>99</v>
      </c>
      <c r="C148" s="3">
        <f>+C149+C150+C151</f>
        <v>0</v>
      </c>
      <c r="D148" s="3">
        <f t="shared" ref="D148:I148" si="18">+D149+D150+D151</f>
        <v>0</v>
      </c>
      <c r="E148" s="3">
        <f t="shared" si="18"/>
        <v>0</v>
      </c>
      <c r="F148" s="3">
        <f t="shared" si="18"/>
        <v>0</v>
      </c>
      <c r="G148" s="3">
        <f t="shared" si="18"/>
        <v>0</v>
      </c>
      <c r="H148" s="3">
        <f t="shared" si="18"/>
        <v>0</v>
      </c>
      <c r="I148" s="3">
        <f t="shared" si="18"/>
        <v>0</v>
      </c>
    </row>
    <row r="149" spans="2:9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>
      <c r="B152" s="17" t="s">
        <v>103</v>
      </c>
      <c r="C152" s="3">
        <f>+C153+C154+C155+C156+C157+C158+C159</f>
        <v>0</v>
      </c>
      <c r="D152" s="3">
        <f t="shared" ref="D152:I152" si="19">+D153+D154+D155+D156+D157+D158+D159</f>
        <v>0</v>
      </c>
      <c r="E152" s="3">
        <f t="shared" si="19"/>
        <v>0</v>
      </c>
      <c r="F152" s="3">
        <f t="shared" si="19"/>
        <v>0</v>
      </c>
      <c r="G152" s="3">
        <f t="shared" si="19"/>
        <v>0</v>
      </c>
      <c r="H152" s="3">
        <f t="shared" si="19"/>
        <v>0</v>
      </c>
      <c r="I152" s="3">
        <f t="shared" si="19"/>
        <v>0</v>
      </c>
    </row>
    <row r="153" spans="2:9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>
      <c r="B160" s="11"/>
      <c r="C160" s="5"/>
      <c r="D160" s="5"/>
      <c r="E160" s="5"/>
      <c r="F160" s="5"/>
      <c r="G160" s="5"/>
      <c r="H160" s="5"/>
      <c r="I160" s="5"/>
    </row>
    <row r="161" spans="2:9">
      <c r="B161" s="15" t="s">
        <v>112</v>
      </c>
      <c r="C161" s="6">
        <f>+C13+C87</f>
        <v>47600694.939999998</v>
      </c>
      <c r="D161" s="6">
        <f t="shared" ref="D161:I161" si="20">+D13+D87</f>
        <v>0</v>
      </c>
      <c r="E161" s="6">
        <f t="shared" si="20"/>
        <v>0</v>
      </c>
      <c r="F161" s="6">
        <f t="shared" si="20"/>
        <v>78788526.350000009</v>
      </c>
      <c r="G161" s="6">
        <f t="shared" si="20"/>
        <v>0</v>
      </c>
      <c r="H161" s="6">
        <f t="shared" si="20"/>
        <v>0</v>
      </c>
      <c r="I161" s="6">
        <f t="shared" si="20"/>
        <v>78788526.350000009</v>
      </c>
    </row>
    <row r="162" spans="2:9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8"/>
  <sheetViews>
    <sheetView showGridLines="0" workbookViewId="0">
      <selection activeCell="C38" sqref="C38"/>
    </sheetView>
  </sheetViews>
  <sheetFormatPr baseColWidth="10" defaultColWidth="12" defaultRowHeight="11.25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>
      <c r="B1" s="73" t="str">
        <f>'Notas de Disciplina Financiera'!A1</f>
        <v>Comité Municipal de Agua Potable y Alcantarillado de Apaseo el Grande, Gto.</v>
      </c>
      <c r="C1" s="73"/>
      <c r="D1" s="73"/>
      <c r="E1" s="40" t="s">
        <v>0</v>
      </c>
      <c r="F1" s="41">
        <f>'Notas de Disciplina Financiera'!D1</f>
        <v>2024</v>
      </c>
    </row>
    <row r="2" spans="1:6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>
      <c r="B3" s="73" t="str">
        <f>'Notas de Disciplina Financiera'!A3</f>
        <v>Correspondiente del 01 de Enero al 30 de Junio de 2024</v>
      </c>
      <c r="C3" s="73"/>
      <c r="D3" s="73"/>
      <c r="E3" s="40" t="s">
        <v>4</v>
      </c>
      <c r="F3" s="41">
        <f>'Notas de Disciplina Financiera'!D3</f>
        <v>2</v>
      </c>
    </row>
    <row r="5" spans="1:6" ht="12" thickBot="1">
      <c r="C5" s="43" t="s">
        <v>113</v>
      </c>
    </row>
    <row r="6" spans="1:6">
      <c r="B6" s="82" t="str">
        <f>B1</f>
        <v>Comité Municipal de Agua Potable y Alcantarillado de Apaseo el Grande, Gto.</v>
      </c>
      <c r="C6" s="83"/>
      <c r="D6" s="83"/>
      <c r="E6" s="83"/>
      <c r="F6" s="84"/>
    </row>
    <row r="7" spans="1:6">
      <c r="B7" s="85" t="s">
        <v>114</v>
      </c>
      <c r="C7" s="86"/>
      <c r="D7" s="86"/>
      <c r="E7" s="86"/>
      <c r="F7" s="87"/>
    </row>
    <row r="8" spans="1:6">
      <c r="B8" s="88" t="s">
        <v>115</v>
      </c>
      <c r="C8" s="89"/>
      <c r="D8" s="89"/>
      <c r="E8" s="89"/>
      <c r="F8" s="90"/>
    </row>
    <row r="9" spans="1:6" ht="22.5">
      <c r="B9" s="80" t="s">
        <v>116</v>
      </c>
      <c r="C9" s="81" t="s">
        <v>117</v>
      </c>
      <c r="D9" s="67" t="s">
        <v>118</v>
      </c>
      <c r="E9" s="67" t="s">
        <v>119</v>
      </c>
      <c r="F9" s="68" t="s">
        <v>120</v>
      </c>
    </row>
    <row r="10" spans="1:6">
      <c r="A10" s="42"/>
      <c r="B10" s="80"/>
      <c r="C10" s="81"/>
      <c r="D10" s="67" t="s">
        <v>121</v>
      </c>
      <c r="E10" s="67" t="s">
        <v>122</v>
      </c>
      <c r="F10" s="68" t="s">
        <v>123</v>
      </c>
    </row>
    <row r="11" spans="1:6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>
      <c r="C33" s="70" t="s">
        <v>135</v>
      </c>
    </row>
    <row r="34" spans="3:3">
      <c r="C34" s="69" t="s">
        <v>136</v>
      </c>
    </row>
    <row r="38" spans="3:3">
      <c r="C38" s="1" t="s">
        <v>156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8"/>
  <sheetViews>
    <sheetView showGridLines="0" workbookViewId="0">
      <selection activeCell="C18" sqref="C18"/>
    </sheetView>
  </sheetViews>
  <sheetFormatPr baseColWidth="10" defaultColWidth="12" defaultRowHeight="11.25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>
      <c r="B1" s="73" t="str">
        <f>'Notas de Disciplina Financiera'!A1</f>
        <v>Comité Municipal de Agua Potable y Alcantarillado de Apaseo el Grande, Gto.</v>
      </c>
      <c r="C1" s="73"/>
      <c r="D1" s="73"/>
      <c r="E1" s="40" t="s">
        <v>0</v>
      </c>
      <c r="F1" s="41">
        <f>'Notas de Disciplina Financiera'!D1</f>
        <v>2024</v>
      </c>
    </row>
    <row r="2" spans="1:6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>
      <c r="B3" s="73" t="str">
        <f>'Notas de Disciplina Financiera'!A3</f>
        <v>Correspondiente del 01 de Enero al 30 de Junio de 2024</v>
      </c>
      <c r="C3" s="73"/>
      <c r="D3" s="73"/>
      <c r="E3" s="40" t="s">
        <v>4</v>
      </c>
      <c r="F3" s="41">
        <f>'Notas de Disciplina Financiera'!D3</f>
        <v>2</v>
      </c>
    </row>
    <row r="5" spans="1:6">
      <c r="B5" s="43"/>
      <c r="C5" s="43" t="s">
        <v>16</v>
      </c>
    </row>
    <row r="7" spans="1:6">
      <c r="B7" s="1" t="s">
        <v>137</v>
      </c>
    </row>
    <row r="8" spans="1:6">
      <c r="B8" s="45" t="s">
        <v>138</v>
      </c>
    </row>
    <row r="9" spans="1:6">
      <c r="A9" s="42"/>
      <c r="B9" s="47" t="s">
        <v>139</v>
      </c>
    </row>
    <row r="10" spans="1:6">
      <c r="B10" s="47" t="s">
        <v>140</v>
      </c>
    </row>
    <row r="13" spans="1:6">
      <c r="C13" s="70" t="s">
        <v>141</v>
      </c>
    </row>
    <row r="14" spans="1:6">
      <c r="C14" s="69" t="s">
        <v>142</v>
      </c>
    </row>
    <row r="18" spans="3:3">
      <c r="C18" s="1" t="s">
        <v>156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7"/>
  <sheetViews>
    <sheetView showGridLines="0" workbookViewId="0">
      <selection activeCell="C17" sqref="C17"/>
    </sheetView>
  </sheetViews>
  <sheetFormatPr baseColWidth="10" defaultColWidth="12" defaultRowHeight="11.25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>
      <c r="B1" s="73" t="str">
        <f>'Notas de Disciplina Financiera'!A1</f>
        <v>Comité Municipal de Agua Potable y Alcantarillado de Apaseo el Grande, Gto.</v>
      </c>
      <c r="C1" s="73"/>
      <c r="D1" s="73"/>
      <c r="E1" s="40" t="s">
        <v>0</v>
      </c>
      <c r="F1" s="41">
        <f>'Notas de Disciplina Financiera'!D1</f>
        <v>2024</v>
      </c>
    </row>
    <row r="2" spans="1:6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>
      <c r="B3" s="73" t="str">
        <f>'Notas de Disciplina Financiera'!A3</f>
        <v>Correspondiente del 01 de Enero al 30 de Junio de 2024</v>
      </c>
      <c r="C3" s="73"/>
      <c r="D3" s="73"/>
      <c r="E3" s="40" t="s">
        <v>4</v>
      </c>
      <c r="F3" s="41">
        <f>'Notas de Disciplina Financiera'!D3</f>
        <v>2</v>
      </c>
    </row>
    <row r="5" spans="1:6">
      <c r="B5" s="43"/>
      <c r="C5" s="43" t="s">
        <v>18</v>
      </c>
    </row>
    <row r="7" spans="1:6">
      <c r="B7" s="1" t="s">
        <v>137</v>
      </c>
    </row>
    <row r="8" spans="1:6">
      <c r="B8" s="45" t="s">
        <v>143</v>
      </c>
    </row>
    <row r="9" spans="1:6">
      <c r="A9" s="42"/>
      <c r="B9" s="46" t="s">
        <v>144</v>
      </c>
    </row>
    <row r="10" spans="1:6">
      <c r="B10" s="46" t="s">
        <v>145</v>
      </c>
    </row>
    <row r="13" spans="1:6">
      <c r="C13" s="70" t="s">
        <v>146</v>
      </c>
    </row>
    <row r="14" spans="1:6">
      <c r="C14" s="69" t="s">
        <v>147</v>
      </c>
    </row>
    <row r="17" spans="3:3">
      <c r="C17" s="1" t="s">
        <v>156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2"/>
  <sheetViews>
    <sheetView showGridLines="0" workbookViewId="0">
      <selection activeCell="C23" sqref="C23"/>
    </sheetView>
  </sheetViews>
  <sheetFormatPr baseColWidth="10" defaultColWidth="12" defaultRowHeight="11.25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>
      <c r="B1" s="73" t="str">
        <f>'Notas de Disciplina Financiera'!A1</f>
        <v>Comité Municipal de Agua Potable y Alcantarillado de Apaseo el Grande, Gto.</v>
      </c>
      <c r="C1" s="73"/>
      <c r="D1" s="73"/>
      <c r="E1" s="40" t="s">
        <v>0</v>
      </c>
      <c r="F1" s="41">
        <f>'Notas de Disciplina Financiera'!D1</f>
        <v>2024</v>
      </c>
    </row>
    <row r="2" spans="1:6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>
      <c r="B3" s="73" t="str">
        <f>'Notas de Disciplina Financiera'!A3</f>
        <v>Correspondiente del 01 de Enero al 30 de Junio de 2024</v>
      </c>
      <c r="C3" s="73"/>
      <c r="D3" s="73"/>
      <c r="E3" s="40" t="s">
        <v>4</v>
      </c>
      <c r="F3" s="41">
        <f>'Notas de Disciplina Financiera'!D3</f>
        <v>2</v>
      </c>
    </row>
    <row r="5" spans="1:6">
      <c r="B5" s="43"/>
      <c r="C5" s="43" t="s">
        <v>20</v>
      </c>
    </row>
    <row r="7" spans="1:6">
      <c r="B7" s="1" t="s">
        <v>137</v>
      </c>
    </row>
    <row r="8" spans="1:6">
      <c r="B8" s="45" t="s">
        <v>148</v>
      </c>
    </row>
    <row r="9" spans="1:6">
      <c r="A9" s="42"/>
    </row>
    <row r="12" spans="1:6">
      <c r="C12" s="1" t="s">
        <v>156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CP. Bibis</cp:lastModifiedBy>
  <cp:revision/>
  <dcterms:created xsi:type="dcterms:W3CDTF">2024-03-15T21:50:03Z</dcterms:created>
  <dcterms:modified xsi:type="dcterms:W3CDTF">2024-07-19T17:32:33Z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