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13_ncr:1_{ACC5B467-6FAC-4051-913C-98AC7C9721E7}" xr6:coauthVersionLast="47" xr6:coauthVersionMax="47" xr10:uidLastSave="{00000000-0000-0000-0000-000000000000}"/>
  <bookViews>
    <workbookView xWindow="-120" yWindow="-120" windowWidth="29040" windowHeight="15720" tabRatio="782" xr2:uid="{072641A8-F22B-4960-808B-50E51E5F091D}"/>
  </bookViews>
  <sheets>
    <sheet name="Notas de Disciplina Financiera" sheetId="2" r:id="rId1"/>
    <sheet name="NDF-01" sheetId="6" r:id="rId2"/>
    <sheet name="NDF-02" sheetId="1" r:id="rId3"/>
    <sheet name="NDF-03" sheetId="3" r:id="rId4"/>
    <sheet name="NDF-04" sheetId="7" r:id="rId5"/>
    <sheet name="NDF-05" sheetId="8" r:id="rId6"/>
    <sheet name="NDF-06" sheetId="9" r:id="rId7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1" i="1" l="1"/>
  <c r="H161" i="1"/>
  <c r="G161" i="1"/>
  <c r="F161" i="1"/>
  <c r="E161" i="1"/>
  <c r="D161" i="1"/>
  <c r="C161" i="1"/>
  <c r="I87" i="1"/>
  <c r="H87" i="1"/>
  <c r="G87" i="1"/>
  <c r="F87" i="1"/>
  <c r="E87" i="1"/>
  <c r="D87" i="1"/>
  <c r="C87" i="1"/>
  <c r="I13" i="1"/>
  <c r="H13" i="1"/>
  <c r="G13" i="1"/>
  <c r="F13" i="1"/>
  <c r="E13" i="1"/>
  <c r="D13" i="1"/>
  <c r="C13" i="1"/>
  <c r="I14" i="1"/>
  <c r="H14" i="1"/>
  <c r="G14" i="1"/>
  <c r="F14" i="1"/>
  <c r="E14" i="1"/>
  <c r="D14" i="1"/>
  <c r="C14" i="1"/>
  <c r="I22" i="1"/>
  <c r="H22" i="1"/>
  <c r="G22" i="1"/>
  <c r="F22" i="1"/>
  <c r="E22" i="1"/>
  <c r="D22" i="1"/>
  <c r="C22" i="1"/>
  <c r="I32" i="1"/>
  <c r="H32" i="1"/>
  <c r="G32" i="1"/>
  <c r="F32" i="1"/>
  <c r="E32" i="1"/>
  <c r="D32" i="1"/>
  <c r="C32" i="1"/>
  <c r="I52" i="1"/>
  <c r="H52" i="1"/>
  <c r="G52" i="1"/>
  <c r="F52" i="1"/>
  <c r="E52" i="1"/>
  <c r="D52" i="1"/>
  <c r="C52" i="1"/>
  <c r="I62" i="1"/>
  <c r="H62" i="1"/>
  <c r="G62" i="1"/>
  <c r="F62" i="1"/>
  <c r="E62" i="1"/>
  <c r="D62" i="1"/>
  <c r="C62" i="1"/>
  <c r="F3" i="9" l="1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6" i="3" s="1"/>
  <c r="B3" i="1"/>
  <c r="B9" i="1" s="1"/>
  <c r="B1" i="1"/>
  <c r="B6" i="1" s="1"/>
  <c r="B3" i="6"/>
  <c r="B1" i="6"/>
  <c r="E21" i="3"/>
  <c r="F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<sst xmlns="http://schemas.openxmlformats.org/spreadsheetml/2006/main" count="272" uniqueCount="157">
  <si>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</si>
  <si>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</si>
  <si>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</si>
  <si>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</si>
  <si>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</si>
  <si>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</si>
  <si>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</si>
  <si>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</si>
  <si>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</si>
  <si>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</si>
  <si>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</si>
  <si>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</si>
  <si>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</si>
  <si>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</si>
  <si>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</si>
  <si>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</si>
  <si>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</si>
  <si>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</si>
  <si>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</si>
  <si>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</si>
  <si>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</si>
  <si>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</si>
  <si>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</si>
  <si>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Favor de ver el instructivo de esta nota (NDF-01):</t>
  </si>
  <si>
    <t>En caso de no obtener un Balance Presupuestario de Recursos Disponibles Negativo, indicar la aclaración.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</si>
  <si>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</si>
  <si>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</si>
  <si>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</si>
  <si>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</si>
  <si>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</si>
  <si>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</si>
  <si>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</si>
  <si>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</si>
  <si>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</si>
  <si>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</si>
  <si>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</si>
  <si>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</si>
  <si>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</si>
  <si>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</si>
  <si>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</si>
  <si>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</si>
  <si>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</si>
  <si>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</si>
  <si>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</si>
  <si>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</si>
  <si>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</si>
  <si>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</si>
  <si>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</si>
  <si>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</si>
  <si>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</si>
  <si>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</si>
  <si>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</si>
  <si>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</si>
  <si>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</si>
  <si>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</si>
  <si>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</si>
  <si>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</si>
  <si>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</si>
  <si>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</si>
  <si>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</si>
  <si>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</si>
  <si>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</si>
  <si>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</si>
  <si>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</si>
  <si>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</si>
  <si>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</si>
  <si>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</si>
  <si>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</si>
  <si>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</si>
  <si>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</si>
  <si>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</si>
  <si>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</si>
  <si>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</si>
  <si>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</si>
  <si>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</si>
  <si>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</si>
  <si>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</si>
  <si>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</si>
  <si>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</si>
  <si>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</si>
  <si>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</si>
  <si>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</si>
  <si>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</si>
  <si>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</si>
  <si>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</si>
  <si>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</si>
  <si>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</si>
  <si>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</si>
  <si>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</si>
  <si>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</si>
  <si>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</si>
  <si>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</si>
  <si>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</si>
  <si>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</si>
  <si>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</si>
  <si>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</si>
  <si>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</si>
  <si>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</si>
  <si>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</si>
  <si>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</si>
  <si>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</si>
  <si>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</si>
  <si>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</si>
  <si>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</si>
  <si>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</si>
  <si>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</si>
  <si>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</si>
  <si>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</si>
  <si>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</si>
  <si>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</si>
  <si>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</si>
  <si>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</si>
  <si>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</si>
  <si>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</si>
  <si>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</si>
  <si>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</si>
  <si>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</si>
  <si>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</si>
  <si>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</si>
  <si>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</si>
  <si>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</si>
  <si>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</si>
  <si>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</si>
  <si>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</si>
  <si>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</si>
  <si>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</si>
  <si>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</si>
  <si>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</si>
  <si>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</si>
  <si>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</si>
  <si>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</si>
  <si>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</si>
  <si>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</si>
  <si>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</si>
  <si>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</si>
  <si>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Favor de ver el instructivo de esta nota (NDF-03):</t>
  </si>
  <si>
    <t>En caso de no tener pasivos al cierre del ejercicio, hacer la aclaración o la inidcación.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</si>
  <si>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</si>
  <si>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</si>
  <si>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</si>
  <si>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</si>
  <si>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Favor de ver el instructivo de esta nota (NDF-04):</t>
  </si>
  <si>
    <t>En caso de no contar deuda pública u obligaciones, hacer la aclaración o la inidcación.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</si>
  <si>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</si>
  <si>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</si>
  <si>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</si>
  <si>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Favor de ver el instructivo de esta nota (NDF-05):</t>
  </si>
  <si>
    <t>En caso de no contar con Obligaciones a Corto Plazo, hacer la aclaración o la inidcación.</t>
  </si>
  <si>
    <t>a) La información relativa al cumplimiento de los convenios de Deuda Garantizada.</t>
  </si>
  <si>
    <t>Comité Municipal de Agua Potable y Alcantarillado de Apaseo el Grande, Gto.</t>
  </si>
  <si>
    <t>Correspondiente del 01 de Enero al 31 de Marzo de 2024</t>
  </si>
  <si>
    <t>DIRECTOR GENERAL</t>
  </si>
  <si>
    <t>CONTADORA GENERAL</t>
  </si>
  <si>
    <t>LIC. JOSE LUIS MANCERA SANCHEZ</t>
  </si>
  <si>
    <t>C.P. BLANCA BIBIANA VILLEGAS LUNA</t>
  </si>
  <si>
    <t>Sin información que revelar, ya que durante el primer trimestre del ejercicio 2024 no se originó balance presupuestario de recursos disponible negativo.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</si>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</sst>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2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8"/>
      <color theme="1"/>
      <name val="}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60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3" fillId="0" borderId="0"/>
    <xf numFmtId="0" fontId="14" fillId="0" borderId="0"/>
    <xf numFmtId="0" fontId="5" fillId="0" borderId="0"/>
    <xf numFmtId="0" fontId="1" fillId="0" borderId="0"/>
    <xf numFmtId="0" fontId="1" fillId="0" borderId="0"/>
    <xf numFmtId="0" fontId="3" fillId="0" borderId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0" fontId="20" fillId="0" borderId="0"/>
    <xf numFmtId="0" fontId="14" fillId="0" borderId="0"/>
  </cellStyleXfs>
  <cellXfs count="95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3" fillId="0" borderId="2" xfId="0" applyNumberFormat="1" applyFont="1" applyBorder="1" applyAlignment="1" applyProtection="1">
      <alignment horizontal="right" vertical="top"/>
      <protection locked="0"/>
    </xf>
    <xf numFmtId="4" fontId="3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3" fontId="3" fillId="0" borderId="3" xfId="0" applyNumberFormat="1" applyFont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3"/>
    </xf>
    <xf numFmtId="0" fontId="3" fillId="0" borderId="2" xfId="0" applyFont="1" applyBorder="1" applyAlignment="1">
      <alignment horizontal="left" indent="3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indent="4"/>
    </xf>
    <xf numFmtId="0" fontId="6" fillId="3" borderId="9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centerContinuous" vertical="center"/>
    </xf>
    <xf numFmtId="0" fontId="6" fillId="3" borderId="10" xfId="2" applyFont="1" applyFill="1" applyBorder="1" applyAlignment="1">
      <alignment horizontal="right" vertical="center"/>
    </xf>
    <xf numFmtId="0" fontId="6" fillId="3" borderId="11" xfId="2" applyFont="1" applyFill="1" applyBorder="1" applyAlignment="1">
      <alignment horizontal="left" vertical="center"/>
    </xf>
    <xf numFmtId="0" fontId="6" fillId="3" borderId="12" xfId="2" applyFont="1" applyFill="1" applyBorder="1" applyAlignment="1">
      <alignment horizontal="centerContinuous" vertical="center"/>
    </xf>
    <xf numFmtId="0" fontId="6" fillId="3" borderId="0" xfId="2" applyFont="1" applyFill="1" applyAlignment="1">
      <alignment horizontal="centerContinuous" vertical="center"/>
    </xf>
    <xf numFmtId="0" fontId="6" fillId="3" borderId="0" xfId="2" applyFont="1" applyFill="1" applyAlignment="1">
      <alignment horizontal="right" vertical="center"/>
    </xf>
    <xf numFmtId="0" fontId="6" fillId="3" borderId="8" xfId="2" applyFont="1" applyFill="1" applyBorder="1" applyAlignment="1">
      <alignment vertical="center"/>
    </xf>
    <xf numFmtId="0" fontId="6" fillId="3" borderId="8" xfId="2" applyFont="1" applyFill="1" applyBorder="1" applyAlignment="1">
      <alignment horizontal="left" vertical="center"/>
    </xf>
    <xf numFmtId="0" fontId="6" fillId="3" borderId="14" xfId="2" applyFont="1" applyFill="1" applyBorder="1" applyAlignment="1">
      <alignment horizontal="centerContinuous" vertical="center"/>
    </xf>
    <xf numFmtId="0" fontId="6" fillId="3" borderId="15" xfId="2" applyFont="1" applyFill="1" applyBorder="1" applyAlignment="1">
      <alignment horizontal="centerContinuous" vertical="center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left" indent="1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left" indent="1"/>
      <protection locked="0"/>
    </xf>
    <xf numFmtId="0" fontId="9" fillId="0" borderId="21" xfId="0" applyFont="1" applyBorder="1" applyAlignment="1" applyProtection="1">
      <alignment horizontal="center"/>
      <protection locked="0"/>
    </xf>
    <xf numFmtId="10" fontId="10" fillId="3" borderId="0" xfId="2" applyNumberFormat="1" applyFont="1" applyFill="1" applyAlignment="1">
      <alignment horizontal="right" vertical="center"/>
    </xf>
    <xf numFmtId="0" fontId="6" fillId="3" borderId="0" xfId="2" applyFont="1" applyFill="1" applyAlignment="1">
      <alignment horizontal="left" vertical="center"/>
    </xf>
    <xf numFmtId="0" fontId="7" fillId="0" borderId="0" xfId="0" applyFont="1"/>
    <xf numFmtId="0" fontId="2" fillId="0" borderId="0" xfId="0" applyFont="1"/>
    <xf numFmtId="0" fontId="11" fillId="0" borderId="20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12" fillId="0" borderId="30" xfId="0" applyFont="1" applyBorder="1" applyAlignment="1">
      <alignment vertical="center"/>
    </xf>
    <xf numFmtId="0" fontId="10" fillId="0" borderId="31" xfId="0" applyFont="1" applyBorder="1" applyAlignment="1">
      <alignment horizontal="right" vertical="center" wrapText="1"/>
    </xf>
    <xf numFmtId="4" fontId="10" fillId="0" borderId="31" xfId="0" applyNumberFormat="1" applyFont="1" applyBorder="1" applyAlignment="1">
      <alignment horizontal="right" vertical="center" wrapText="1"/>
    </xf>
    <xf numFmtId="4" fontId="10" fillId="0" borderId="32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vertical="center" wrapText="1"/>
    </xf>
    <xf numFmtId="4" fontId="12" fillId="0" borderId="36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0" fillId="0" borderId="36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5" fillId="0" borderId="0" xfId="3" applyFont="1"/>
    <xf numFmtId="0" fontId="16" fillId="0" borderId="0" xfId="1" applyFont="1"/>
    <xf numFmtId="0" fontId="0" fillId="0" borderId="0" xfId="0" applyAlignment="1">
      <alignment vertical="center"/>
    </xf>
    <xf numFmtId="0" fontId="1" fillId="0" borderId="0" xfId="6"/>
    <xf numFmtId="0" fontId="7" fillId="0" borderId="0" xfId="4" applyFont="1" applyProtection="1">
      <protection locked="0"/>
    </xf>
    <xf numFmtId="0" fontId="6" fillId="3" borderId="13" xfId="2" applyFont="1" applyFill="1" applyBorder="1" applyAlignment="1">
      <alignment horizontal="center" vertical="center"/>
    </xf>
    <xf numFmtId="0" fontId="6" fillId="3" borderId="14" xfId="2" applyFont="1" applyFill="1" applyBorder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4" fontId="21" fillId="0" borderId="2" xfId="0" applyNumberFormat="1" applyFont="1" applyBorder="1" applyAlignment="1">
      <alignment vertical="center"/>
    </xf>
  </cellXfs>
  <cellStyles count="60">
    <cellStyle name="Euro" xfId="9" xr:uid="{B1A2E296-75D0-4128-8C34-CE98ECEF7417}"/>
    <cellStyle name="Hipervínculo" xfId="1" builtinId="8"/>
    <cellStyle name="Hipervínculo 2" xfId="56" xr:uid="{4951EFB9-3E8A-4804-A52F-2CF5BC9079CA}"/>
    <cellStyle name="Millares 2" xfId="10" xr:uid="{A7DDBA0B-042D-414C-8E6C-EE9DA7278455}"/>
    <cellStyle name="Millares 2 2" xfId="11" xr:uid="{2F4A3A17-53B3-46EE-B352-68C21B190B3F}"/>
    <cellStyle name="Millares 2 2 2" xfId="43" xr:uid="{4860A058-1116-4A27-8AEE-D41273514B73}"/>
    <cellStyle name="Millares 2 2 3" xfId="34" xr:uid="{CCA8C130-60DC-404D-8B9B-9B30A629BDF3}"/>
    <cellStyle name="Millares 2 2 4" xfId="23" xr:uid="{14ADE0C6-7CA0-4600-8EB8-91AA5370E3BE}"/>
    <cellStyle name="Millares 2 3" xfId="12" xr:uid="{197FB1C0-1CE6-4A14-A160-C27912B1F483}"/>
    <cellStyle name="Millares 2 3 2" xfId="44" xr:uid="{15BFA46C-7F7F-4DA8-A113-9C26DDB7739A}"/>
    <cellStyle name="Millares 2 3 3" xfId="35" xr:uid="{6EABD541-4203-4913-AD38-A2FA65C4C949}"/>
    <cellStyle name="Millares 2 3 4" xfId="24" xr:uid="{E1A08F45-33EF-4096-A131-99E0F903DDBF}"/>
    <cellStyle name="Millares 2 4" xfId="42" xr:uid="{AD613E8D-08EE-496C-905A-47301B28F68C}"/>
    <cellStyle name="Millares 2 5" xfId="33" xr:uid="{ECEEE7DC-7007-48CC-A958-9777C79D0285}"/>
    <cellStyle name="Millares 2 6" xfId="22" xr:uid="{95B4F887-84D6-4BB8-96BD-4B008CBCE378}"/>
    <cellStyle name="Millares 3" xfId="13" xr:uid="{D8F7C850-5C86-4670-A2BE-A242CC9FFC6A}"/>
    <cellStyle name="Millares 3 2" xfId="45" xr:uid="{2F2032D1-CF5C-48DF-BDCA-51BE76292098}"/>
    <cellStyle name="Millares 3 3" xfId="36" xr:uid="{38478A44-8582-44CA-8174-FBF96C3BA5F3}"/>
    <cellStyle name="Millares 3 4" xfId="25" xr:uid="{F26A597A-C853-4527-8F4E-0C03F52C89CB}"/>
    <cellStyle name="Moneda 2" xfId="14" xr:uid="{C9FC3E9B-DE6C-48D8-B389-9A5F0B38E791}"/>
    <cellStyle name="Moneda 2 2" xfId="46" xr:uid="{1F125CB6-4345-4B89-B79E-BD2F3075EA8B}"/>
    <cellStyle name="Moneda 2 3" xfId="37" xr:uid="{D02028BA-8EC1-422C-AE43-7A3796AFC990}"/>
    <cellStyle name="Moneda 2 4" xfId="26" xr:uid="{861A3CA7-06E9-46DF-B487-A977D362B778}"/>
    <cellStyle name="Normal" xfId="0" builtinId="0"/>
    <cellStyle name="Normal 2" xfId="3" xr:uid="{B9F6D3C9-E1F5-4FCE-80E1-85F1EA587C17}"/>
    <cellStyle name="Normal 2 2" xfId="4" xr:uid="{39A497E9-A4CD-4E74-B9FB-53AB6D1DB61C}"/>
    <cellStyle name="Normal 2 3" xfId="47" xr:uid="{7DD3CA04-0534-4615-9CB1-F873A35A2AEB}"/>
    <cellStyle name="Normal 2 3 2" xfId="55" xr:uid="{D598F254-649D-41AE-973A-D801027C3705}"/>
    <cellStyle name="Normal 2 3 3" xfId="53" xr:uid="{5EF8F93C-C2F7-42BF-AE8B-FF7CBE0C4A1E}"/>
    <cellStyle name="Normal 2 4" xfId="38" xr:uid="{208994AC-EDF2-4C61-99B7-07573F762FF6}"/>
    <cellStyle name="Normal 2 5" xfId="27" xr:uid="{CE744CD5-0C6E-4762-9C70-B90E1FB452AB}"/>
    <cellStyle name="Normal 2 6" xfId="30" xr:uid="{3E31CD38-CB19-4A9E-B35F-A7BF4864C76C}"/>
    <cellStyle name="Normal 2 7" xfId="7" xr:uid="{4699753E-7C1D-4597-A2F7-7ABFBC84C7FD}"/>
    <cellStyle name="Normal 3" xfId="2" xr:uid="{15527831-D55B-405A-BB41-B4B6E8217DD5}"/>
    <cellStyle name="Normal 3 2" xfId="48" xr:uid="{CB7DA721-105D-41E1-9D69-10A16B91FA6B}"/>
    <cellStyle name="Normal 3 2 2" xfId="29" xr:uid="{F46D3AE0-5133-4A42-9C2B-51B87001B0C6}"/>
    <cellStyle name="Normal 3 2 2 2" xfId="54" xr:uid="{37693A92-01F6-417B-95A3-9A9786B8FC7D}"/>
    <cellStyle name="Normal 3 3" xfId="5" xr:uid="{38110EF8-93CE-4AA0-BABF-70BABEFD67B4}"/>
    <cellStyle name="Normal 3 3 2" xfId="52" xr:uid="{70A60408-1953-4E0E-A606-5A1F840F629C}"/>
    <cellStyle name="Normal 3 3 3" xfId="39" xr:uid="{E6761C53-B5AE-4FF5-A14A-11FB2B15D738}"/>
    <cellStyle name="Normal 3 4" xfId="28" xr:uid="{5A2AE340-85C8-445A-BE22-E9935F942A09}"/>
    <cellStyle name="Normal 3 5" xfId="51" xr:uid="{48CC402F-5E03-4078-92C2-6DA6909AE298}"/>
    <cellStyle name="Normal 3 6" xfId="15" xr:uid="{3B845454-3ED8-4A39-97B9-8D6A076AF679}"/>
    <cellStyle name="Normal 4" xfId="16" xr:uid="{0DBD6CC1-68F3-4C95-BC0E-22A84581CCBC}"/>
    <cellStyle name="Normal 4 2" xfId="17" xr:uid="{E66B61DF-E755-4E5C-A1CE-C618FC8DDC29}"/>
    <cellStyle name="Normal 4 3" xfId="57" xr:uid="{14EE8582-0D69-4250-9104-4DFA0E7D3F10}"/>
    <cellStyle name="Normal 5" xfId="18" xr:uid="{9BDC9B9A-8A6C-4367-95E0-D1D5A1EAC12A}"/>
    <cellStyle name="Normal 5 2" xfId="19" xr:uid="{17C5E194-6967-4EA3-AF4B-8EB5D6C44B85}"/>
    <cellStyle name="Normal 5 3" xfId="59" xr:uid="{AEC7E4A9-3CB0-4932-8AE5-D45892CF3D55}"/>
    <cellStyle name="Normal 5 4" xfId="58" xr:uid="{7D275288-8D5A-4F35-AEE0-94D45E0BCB10}"/>
    <cellStyle name="Normal 6" xfId="20" xr:uid="{960A697E-EF8C-494F-9FBE-7767A15F21DE}"/>
    <cellStyle name="Normal 6 2" xfId="21" xr:uid="{69EBB326-02FC-4CB1-9832-3FC48BEB03F6}"/>
    <cellStyle name="Normal 6 2 2" xfId="50" xr:uid="{1724F2F4-7BD7-4102-A69B-D0196983660C}"/>
    <cellStyle name="Normal 6 2 3" xfId="41" xr:uid="{29F9A484-9ED3-4749-9824-13F666214121}"/>
    <cellStyle name="Normal 6 2 4" xfId="32" xr:uid="{59EEF9CB-C756-4BC2-B192-3EDCDE894D5C}"/>
    <cellStyle name="Normal 6 3" xfId="49" xr:uid="{3D7E716F-7828-4420-92A7-60669C9FF664}"/>
    <cellStyle name="Normal 6 4" xfId="40" xr:uid="{0C7E07CE-850E-4762-9429-61734F7330C4}"/>
    <cellStyle name="Normal 6 5" xfId="31" xr:uid="{B3BE5B01-22C6-4A46-ABBA-5CE618F860BB}"/>
    <cellStyle name="Normal 7" xfId="8" xr:uid="{8A8D7DE7-A42E-469A-BC39-9A0708910902}"/>
    <cellStyle name="Normal 8" xfId="6" xr:uid="{CF8DEC89-0BC0-4CD2-AA88-D733D20E19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D4D2-8C80-4224-80F0-04CC9233204A}">
  <sheetPr>
    <tabColor theme="6" tint="-0.249977111117893"/>
    <pageSetUpPr fitToPage="1"/>
  </sheetPr>
  <dimension ref="A1:D26"/>
  <sheetViews>
    <sheetView tabSelected="1" workbookViewId="0">
      <selection activeCell="B41" sqref="B41"/>
    </sheetView>
  </sheetViews>
  <sheetFormatPr baseColWidth="10" defaultColWidth="12" defaultRowHeight="11.25"/>
  <cols>
    <col min="1" max="1" width="17.33203125" style="1" customWidth="1"/>
    <col min="2" max="2" width="86.1640625" style="1" bestFit="1" customWidth="1"/>
    <col min="3" max="16384" width="12" style="1"/>
  </cols>
  <sheetData>
    <row r="1" spans="1:4">
      <c r="A1" s="19" t="s">
        <v>149</v>
      </c>
      <c r="B1" s="20"/>
      <c r="C1" s="21" t="s">
        <v>0</v>
      </c>
      <c r="D1" s="22">
        <v>2024</v>
      </c>
    </row>
    <row r="2" spans="1:4">
      <c r="A2" s="23" t="s">
        <v>1</v>
      </c>
      <c r="B2" s="24"/>
      <c r="C2" s="25" t="s">
        <v>2</v>
      </c>
      <c r="D2" s="26" t="s">
        <v>3</v>
      </c>
    </row>
    <row r="3" spans="1:4">
      <c r="A3" s="23" t="s">
        <v>150</v>
      </c>
      <c r="B3" s="24"/>
      <c r="C3" s="25" t="s">
        <v>4</v>
      </c>
      <c r="D3" s="27">
        <v>1</v>
      </c>
    </row>
    <row r="4" spans="1:4">
      <c r="A4" s="74" t="s">
        <v>5</v>
      </c>
      <c r="B4" s="75"/>
      <c r="C4" s="28"/>
      <c r="D4" s="29"/>
    </row>
    <row r="5" spans="1:4">
      <c r="A5" s="30" t="s">
        <v>6</v>
      </c>
      <c r="B5" s="31" t="s">
        <v>7</v>
      </c>
    </row>
    <row r="6" spans="1:4">
      <c r="A6" s="32"/>
      <c r="B6" s="33"/>
    </row>
    <row r="7" spans="1:4">
      <c r="A7" s="34"/>
      <c r="B7" s="39" t="s">
        <v>8</v>
      </c>
    </row>
    <row r="8" spans="1:4">
      <c r="A8" s="34"/>
      <c r="B8" s="35"/>
    </row>
    <row r="9" spans="1:4">
      <c r="A9" s="44" t="s">
        <v>9</v>
      </c>
      <c r="B9" s="36" t="s">
        <v>10</v>
      </c>
    </row>
    <row r="10" spans="1:4">
      <c r="A10" s="44" t="s">
        <v>11</v>
      </c>
      <c r="B10" s="36" t="s">
        <v>12</v>
      </c>
    </row>
    <row r="11" spans="1:4">
      <c r="A11" s="44" t="s">
        <v>13</v>
      </c>
      <c r="B11" s="36" t="s">
        <v>14</v>
      </c>
    </row>
    <row r="12" spans="1:4">
      <c r="A12" s="44" t="s">
        <v>15</v>
      </c>
      <c r="B12" s="36" t="s">
        <v>16</v>
      </c>
    </row>
    <row r="13" spans="1:4">
      <c r="A13" s="44" t="s">
        <v>17</v>
      </c>
      <c r="B13" s="36" t="s">
        <v>18</v>
      </c>
    </row>
    <row r="14" spans="1:4">
      <c r="A14" s="44" t="s">
        <v>19</v>
      </c>
      <c r="B14" s="36" t="s">
        <v>20</v>
      </c>
    </row>
    <row r="15" spans="1:4" ht="12" thickBot="1">
      <c r="A15" s="37"/>
      <c r="B15" s="38"/>
    </row>
    <row r="25" spans="2:4" ht="15">
      <c r="B25" s="73" t="s">
        <v>151</v>
      </c>
      <c r="C25" s="73" t="s">
        <v>152</v>
      </c>
      <c r="D25" s="72"/>
    </row>
    <row r="26" spans="2:4" ht="15">
      <c r="B26" s="73" t="s">
        <v>153</v>
      </c>
      <c r="C26" s="73" t="s">
        <v>154</v>
      </c>
      <c r="D26" s="72"/>
    </row>
  </sheetData>
  <mergeCells count="1">
    <mergeCell ref="A4:B4"/>
  </mergeCells>
  <phoneticPr fontId="8" type="noConversion"/>
  <dataValidations count="3">
    <dataValidation type="list" allowBlank="1" showInputMessage="1" showErrorMessage="1" prompt="Escoger el corte de la información, ya se trimestral (1 al 4) o anual (Cuenta Pública)." sqref="D3" xr:uid="{F7539517-E708-439E-B76F-D5354F9299C6}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16D4B90E-6A7D-4430-B5AF-36EAC14BE059}">
      <formula1>"Trimestral, Anual"</formula1>
    </dataValidation>
    <dataValidation type="list" allowBlank="1" showInputMessage="1" showErrorMessage="1" prompt="Escoger el corte de la información, ya se trimestral (1 al 4) o anual (4)." sqref="D4" xr:uid="{43067B6A-D6EE-4EBA-BEFA-12414D76503A}">
      <formula1>"1, 2, 3, 4"</formula1>
    </dataValidation>
  </dataValidations>
  <hyperlinks>
    <hyperlink ref="A9" location="'NDF-01'!C5" display="NDF-01" xr:uid="{4A19E6B3-E94E-4B8A-83B6-76645E275403}"/>
    <hyperlink ref="A10" location="'NDF-02'!B5" display="NDF-02" xr:uid="{44E6E770-85C0-459F-BD88-4C939ED69088}"/>
    <hyperlink ref="A14" location="'NDF-06'!C5" display="NDF-06" xr:uid="{A5BFCE87-0BD5-4A26-B548-F97600BD0632}"/>
    <hyperlink ref="A13" location="'NDF-05'!C5" display="NDF-05" xr:uid="{A8E3CE02-1612-4566-AEB5-F87D6D509FC5}"/>
    <hyperlink ref="A12" location="'NDF-04'!C5" display="NDF-04" xr:uid="{34490880-580A-4BED-88C0-9805A578CD71}"/>
    <hyperlink ref="A11" location="'NDF-03'!C5" display="NDF-03" xr:uid="{E88ABBE4-024B-4D6D-8B8B-95AB3298560B}"/>
  </hyperlink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5A2A-72CE-4935-B602-A708E7AE8553}">
  <dimension ref="A1:F17"/>
  <sheetViews>
    <sheetView showGridLines="0" workbookViewId="0">
      <selection activeCell="C35" sqref="C35"/>
    </sheetView>
  </sheetViews>
  <sheetFormatPr baseColWidth="10" defaultColWidth="12" defaultRowHeight="11.25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>
      <c r="B1" s="76" t="str">
        <f>'Notas de Disciplina Financiera'!A1</f>
        <v>Comité Municipal de Agua Potable y Alcantarillado de Apaseo el Grande, Gto.</v>
      </c>
      <c r="C1" s="76"/>
      <c r="D1" s="76"/>
      <c r="E1" s="40" t="s">
        <v>0</v>
      </c>
      <c r="F1" s="41">
        <f>'Notas de Disciplina Financiera'!D1</f>
        <v>2024</v>
      </c>
    </row>
    <row r="2" spans="1:6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>
      <c r="B5" s="43"/>
      <c r="C5" s="43" t="s">
        <v>10</v>
      </c>
    </row>
    <row r="7" spans="1:6">
      <c r="B7" s="1" t="s">
        <v>21</v>
      </c>
    </row>
    <row r="8" spans="1:6">
      <c r="B8" s="45" t="s">
        <v>22</v>
      </c>
    </row>
    <row r="9" spans="1:6">
      <c r="A9" s="42"/>
    </row>
    <row r="11" spans="1:6" ht="12">
      <c r="C11" s="71" t="s">
        <v>155</v>
      </c>
    </row>
    <row r="16" spans="1:6">
      <c r="C16" s="70" t="s">
        <v>23</v>
      </c>
    </row>
    <row r="17" spans="3:3">
      <c r="C17" s="69" t="s">
        <v>24</v>
      </c>
    </row>
  </sheetData>
  <mergeCells count="3">
    <mergeCell ref="B1:D1"/>
    <mergeCell ref="B2:D2"/>
    <mergeCell ref="B3:D3"/>
  </mergeCells>
  <hyperlinks>
    <hyperlink ref="C16" location="'NDF-01 (I)'!B63" display="Favor de ver el instructivo de esta nota (NDF-01):" xr:uid="{D9693601-45D1-4D86-B63D-B2ED298B1B86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09C2-DB29-4106-8A31-F761982343A7}">
  <dimension ref="A1:I162"/>
  <sheetViews>
    <sheetView showGridLines="0" topLeftCell="A133" zoomScaleNormal="100" workbookViewId="0">
      <selection activeCell="D161" sqref="D161:I161"/>
    </sheetView>
  </sheetViews>
  <sheetFormatPr baseColWidth="10" defaultColWidth="12" defaultRowHeight="11.25"/>
  <cols>
    <col min="1" max="1" width="2.6640625" style="1" customWidth="1"/>
    <col min="2" max="2" width="83.33203125" style="1" customWidth="1"/>
    <col min="3" max="3" width="18" style="1" bestFit="1" customWidth="1"/>
    <col min="4" max="4" width="14.33203125" style="1" customWidth="1"/>
    <col min="5" max="5" width="13.33203125" style="1" customWidth="1"/>
    <col min="6" max="6" width="15" style="1" customWidth="1"/>
    <col min="7" max="7" width="14.6640625" style="1" customWidth="1"/>
    <col min="8" max="8" width="15.1640625" style="1" bestFit="1" customWidth="1"/>
    <col min="9" max="9" width="18" style="1" bestFit="1" customWidth="1"/>
    <col min="10" max="16384" width="12" style="1"/>
  </cols>
  <sheetData>
    <row r="1" spans="1:9">
      <c r="B1" s="76" t="str">
        <f>'Notas de Disciplina Financiera'!A1</f>
        <v>Comité Municipal de Agua Potable y Alcantarillado de Apaseo el Grande, Gto.</v>
      </c>
      <c r="C1" s="76"/>
      <c r="D1" s="76"/>
      <c r="E1" s="40" t="s">
        <v>0</v>
      </c>
      <c r="F1" s="41">
        <f>'Notas de Disciplina Financiera'!D1</f>
        <v>2024</v>
      </c>
    </row>
    <row r="2" spans="1:9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9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9">
      <c r="B5" s="43" t="s">
        <v>25</v>
      </c>
    </row>
    <row r="6" spans="1:9">
      <c r="B6" s="82" t="str">
        <f>B1</f>
        <v>Comité Municipal de Agua Potable y Alcantarillado de Apaseo el Grande, Gto.</v>
      </c>
      <c r="C6" s="82"/>
      <c r="D6" s="82"/>
      <c r="E6" s="82"/>
      <c r="F6" s="82"/>
      <c r="G6" s="82"/>
      <c r="H6" s="82"/>
      <c r="I6" s="82"/>
    </row>
    <row r="7" spans="1:9">
      <c r="B7" s="77" t="s">
        <v>26</v>
      </c>
      <c r="C7" s="77"/>
      <c r="D7" s="77"/>
      <c r="E7" s="77"/>
      <c r="F7" s="77"/>
      <c r="G7" s="77"/>
      <c r="H7" s="77"/>
      <c r="I7" s="77"/>
    </row>
    <row r="8" spans="1:9">
      <c r="B8" s="77" t="s">
        <v>27</v>
      </c>
      <c r="C8" s="77"/>
      <c r="D8" s="77"/>
      <c r="E8" s="77"/>
      <c r="F8" s="77"/>
      <c r="G8" s="77"/>
      <c r="H8" s="77"/>
      <c r="I8" s="77"/>
    </row>
    <row r="9" spans="1:9">
      <c r="B9" s="77" t="str">
        <f>B3</f>
        <v>Correspondiente del 01 de Enero al 31 de Marzo de 2024</v>
      </c>
      <c r="C9" s="77"/>
      <c r="D9" s="77"/>
      <c r="E9" s="77"/>
      <c r="F9" s="77"/>
      <c r="G9" s="77"/>
      <c r="H9" s="77"/>
      <c r="I9" s="77"/>
    </row>
    <row r="10" spans="1:9">
      <c r="B10" s="78" t="s">
        <v>28</v>
      </c>
      <c r="C10" s="78"/>
      <c r="D10" s="78"/>
      <c r="E10" s="78"/>
      <c r="F10" s="78"/>
      <c r="G10" s="78"/>
      <c r="H10" s="78"/>
      <c r="I10" s="78"/>
    </row>
    <row r="11" spans="1:9">
      <c r="B11" s="9"/>
      <c r="C11" s="9"/>
      <c r="D11" s="79" t="s">
        <v>29</v>
      </c>
      <c r="E11" s="80"/>
      <c r="F11" s="80"/>
      <c r="G11" s="80"/>
      <c r="H11" s="81"/>
      <c r="I11" s="9"/>
    </row>
    <row r="12" spans="1:9" ht="56.25" customHeight="1">
      <c r="B12" s="8" t="s">
        <v>30</v>
      </c>
      <c r="C12" s="8" t="s">
        <v>31</v>
      </c>
      <c r="D12" s="2" t="s">
        <v>32</v>
      </c>
      <c r="E12" s="2" t="s">
        <v>33</v>
      </c>
      <c r="F12" s="2" t="s">
        <v>34</v>
      </c>
      <c r="G12" s="2" t="s">
        <v>35</v>
      </c>
      <c r="H12" s="2" t="s">
        <v>36</v>
      </c>
      <c r="I12" s="8" t="s">
        <v>37</v>
      </c>
    </row>
    <row r="13" spans="1:9">
      <c r="A13" s="42"/>
      <c r="B13" s="13" t="s">
        <v>38</v>
      </c>
      <c r="C13" s="3">
        <f>+C14+C22+C32+C52+C62+C66+C74+C78</f>
        <v>47600694.939999998</v>
      </c>
      <c r="D13" s="3">
        <f t="shared" ref="D13:I13" si="0">+D14+D22+D32+D52+D62+D66+D74+D78</f>
        <v>0</v>
      </c>
      <c r="E13" s="3">
        <f t="shared" si="0"/>
        <v>0</v>
      </c>
      <c r="F13" s="3">
        <f t="shared" si="0"/>
        <v>47600694.939999998</v>
      </c>
      <c r="G13" s="3">
        <f t="shared" si="0"/>
        <v>0</v>
      </c>
      <c r="H13" s="3">
        <f t="shared" si="0"/>
        <v>0</v>
      </c>
      <c r="I13" s="3">
        <f t="shared" si="0"/>
        <v>47600694.939999998</v>
      </c>
    </row>
    <row r="14" spans="1:9">
      <c r="B14" s="17" t="s">
        <v>39</v>
      </c>
      <c r="C14" s="3">
        <f>+C15+C16+C17+C18+C19+C20+C21</f>
        <v>22518034.780000001</v>
      </c>
      <c r="D14" s="3">
        <f t="shared" ref="D14:I14" si="1">+D15+D16+D17+D18+D19+D20+D21</f>
        <v>0</v>
      </c>
      <c r="E14" s="3">
        <f t="shared" si="1"/>
        <v>0</v>
      </c>
      <c r="F14" s="3">
        <f t="shared" si="1"/>
        <v>22518034.780000001</v>
      </c>
      <c r="G14" s="3">
        <f t="shared" si="1"/>
        <v>0</v>
      </c>
      <c r="H14" s="3">
        <f t="shared" si="1"/>
        <v>0</v>
      </c>
      <c r="I14" s="3">
        <f t="shared" si="1"/>
        <v>22518034.780000001</v>
      </c>
    </row>
    <row r="15" spans="1:9">
      <c r="B15" s="16" t="s">
        <v>40</v>
      </c>
      <c r="C15" s="94">
        <v>10920788.68</v>
      </c>
      <c r="D15" s="94">
        <v>0</v>
      </c>
      <c r="E15" s="94">
        <v>0</v>
      </c>
      <c r="F15" s="94">
        <v>10920788.68</v>
      </c>
      <c r="G15" s="94">
        <v>0</v>
      </c>
      <c r="H15" s="94">
        <v>0</v>
      </c>
      <c r="I15" s="94">
        <v>10920788.68</v>
      </c>
    </row>
    <row r="16" spans="1:9">
      <c r="B16" s="16" t="s">
        <v>41</v>
      </c>
      <c r="C16" s="94">
        <v>1167800</v>
      </c>
      <c r="D16" s="94">
        <v>0</v>
      </c>
      <c r="E16" s="94">
        <v>0</v>
      </c>
      <c r="F16" s="94">
        <v>1167800</v>
      </c>
      <c r="G16" s="94">
        <v>0</v>
      </c>
      <c r="H16" s="94">
        <v>0</v>
      </c>
      <c r="I16" s="94">
        <v>1167800</v>
      </c>
    </row>
    <row r="17" spans="2:9">
      <c r="B17" s="16" t="s">
        <v>42</v>
      </c>
      <c r="C17" s="94">
        <v>2715958.34</v>
      </c>
      <c r="D17" s="94">
        <v>0</v>
      </c>
      <c r="E17" s="94">
        <v>0</v>
      </c>
      <c r="F17" s="94">
        <v>2715958.34</v>
      </c>
      <c r="G17" s="94">
        <v>0</v>
      </c>
      <c r="H17" s="94">
        <v>0</v>
      </c>
      <c r="I17" s="94">
        <v>2715958.34</v>
      </c>
    </row>
    <row r="18" spans="2:9">
      <c r="B18" s="16" t="s">
        <v>43</v>
      </c>
      <c r="C18" s="94">
        <v>3070236.48</v>
      </c>
      <c r="D18" s="94">
        <v>0</v>
      </c>
      <c r="E18" s="94">
        <v>0</v>
      </c>
      <c r="F18" s="94">
        <v>3070236.48</v>
      </c>
      <c r="G18" s="94">
        <v>0</v>
      </c>
      <c r="H18" s="94">
        <v>0</v>
      </c>
      <c r="I18" s="94">
        <v>3070236.48</v>
      </c>
    </row>
    <row r="19" spans="2:9">
      <c r="B19" s="16" t="s">
        <v>44</v>
      </c>
      <c r="C19" s="94">
        <v>1156400</v>
      </c>
      <c r="D19" s="94">
        <v>0</v>
      </c>
      <c r="E19" s="94">
        <v>0</v>
      </c>
      <c r="F19" s="94">
        <v>1156400</v>
      </c>
      <c r="G19" s="94">
        <v>0</v>
      </c>
      <c r="H19" s="94">
        <v>0</v>
      </c>
      <c r="I19" s="94">
        <v>1156400</v>
      </c>
    </row>
    <row r="20" spans="2:9">
      <c r="B20" s="16" t="s">
        <v>45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</row>
    <row r="21" spans="2:9">
      <c r="B21" s="16" t="s">
        <v>46</v>
      </c>
      <c r="C21" s="94">
        <v>3486851.28</v>
      </c>
      <c r="D21" s="94">
        <v>0</v>
      </c>
      <c r="E21" s="94">
        <v>0</v>
      </c>
      <c r="F21" s="94">
        <v>3486851.28</v>
      </c>
      <c r="G21" s="94">
        <v>0</v>
      </c>
      <c r="H21" s="94">
        <v>0</v>
      </c>
      <c r="I21" s="94">
        <v>3486851.28</v>
      </c>
    </row>
    <row r="22" spans="2:9">
      <c r="B22" s="17" t="s">
        <v>47</v>
      </c>
      <c r="C22" s="3">
        <f>+C23+C24+C25+C26+C27+C28+C29+C30+C31</f>
        <v>5182692.32</v>
      </c>
      <c r="D22" s="3">
        <f t="shared" ref="D22:I22" si="2">+D23+D24+D25+D26+D27+D28+D29+D30+D31</f>
        <v>0</v>
      </c>
      <c r="E22" s="3">
        <f t="shared" si="2"/>
        <v>0</v>
      </c>
      <c r="F22" s="3">
        <f t="shared" si="2"/>
        <v>5182692.32</v>
      </c>
      <c r="G22" s="3">
        <f t="shared" si="2"/>
        <v>0</v>
      </c>
      <c r="H22" s="3">
        <f t="shared" si="2"/>
        <v>0</v>
      </c>
      <c r="I22" s="3">
        <f t="shared" si="2"/>
        <v>5182692.32</v>
      </c>
    </row>
    <row r="23" spans="2:9">
      <c r="B23" s="16" t="s">
        <v>48</v>
      </c>
      <c r="C23" s="94">
        <v>803324.44</v>
      </c>
      <c r="D23" s="94">
        <v>0</v>
      </c>
      <c r="E23" s="94">
        <v>0</v>
      </c>
      <c r="F23" s="94">
        <v>803324.44</v>
      </c>
      <c r="G23" s="94">
        <v>0</v>
      </c>
      <c r="H23" s="94">
        <v>0</v>
      </c>
      <c r="I23" s="94">
        <v>803324.44</v>
      </c>
    </row>
    <row r="24" spans="2:9">
      <c r="B24" s="16" t="s">
        <v>49</v>
      </c>
      <c r="C24" s="94">
        <v>131037.88</v>
      </c>
      <c r="D24" s="94">
        <v>0</v>
      </c>
      <c r="E24" s="94">
        <v>0</v>
      </c>
      <c r="F24" s="94">
        <v>131037.88</v>
      </c>
      <c r="G24" s="94">
        <v>0</v>
      </c>
      <c r="H24" s="94">
        <v>0</v>
      </c>
      <c r="I24" s="94">
        <v>131037.88</v>
      </c>
    </row>
    <row r="25" spans="2:9">
      <c r="B25" s="16" t="s">
        <v>50</v>
      </c>
      <c r="C25" s="94">
        <v>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</row>
    <row r="26" spans="2:9">
      <c r="B26" s="16" t="s">
        <v>51</v>
      </c>
      <c r="C26" s="94">
        <v>2168810</v>
      </c>
      <c r="D26" s="94">
        <v>0</v>
      </c>
      <c r="E26" s="94">
        <v>0</v>
      </c>
      <c r="F26" s="94">
        <v>2168810</v>
      </c>
      <c r="G26" s="94">
        <v>0</v>
      </c>
      <c r="H26" s="94">
        <v>0</v>
      </c>
      <c r="I26" s="94">
        <v>2168810</v>
      </c>
    </row>
    <row r="27" spans="2:9">
      <c r="B27" s="16" t="s">
        <v>52</v>
      </c>
      <c r="C27" s="94">
        <v>200000</v>
      </c>
      <c r="D27" s="94">
        <v>0</v>
      </c>
      <c r="E27" s="94">
        <v>0</v>
      </c>
      <c r="F27" s="94">
        <v>200000</v>
      </c>
      <c r="G27" s="94">
        <v>0</v>
      </c>
      <c r="H27" s="94">
        <v>0</v>
      </c>
      <c r="I27" s="94">
        <v>200000</v>
      </c>
    </row>
    <row r="28" spans="2:9">
      <c r="B28" s="16" t="s">
        <v>53</v>
      </c>
      <c r="C28" s="94">
        <v>958560</v>
      </c>
      <c r="D28" s="94">
        <v>0</v>
      </c>
      <c r="E28" s="94">
        <v>0</v>
      </c>
      <c r="F28" s="94">
        <v>958560</v>
      </c>
      <c r="G28" s="94">
        <v>0</v>
      </c>
      <c r="H28" s="94">
        <v>0</v>
      </c>
      <c r="I28" s="94">
        <v>958560</v>
      </c>
    </row>
    <row r="29" spans="2:9">
      <c r="B29" s="16" t="s">
        <v>54</v>
      </c>
      <c r="C29" s="94">
        <v>176060</v>
      </c>
      <c r="D29" s="94">
        <v>0</v>
      </c>
      <c r="E29" s="94">
        <v>0</v>
      </c>
      <c r="F29" s="94">
        <v>176060</v>
      </c>
      <c r="G29" s="94">
        <v>0</v>
      </c>
      <c r="H29" s="94">
        <v>0</v>
      </c>
      <c r="I29" s="94">
        <v>176060</v>
      </c>
    </row>
    <row r="30" spans="2:9">
      <c r="B30" s="16" t="s">
        <v>55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</row>
    <row r="31" spans="2:9">
      <c r="B31" s="16" t="s">
        <v>56</v>
      </c>
      <c r="C31" s="94">
        <v>744900</v>
      </c>
      <c r="D31" s="94">
        <v>0</v>
      </c>
      <c r="E31" s="94">
        <v>0</v>
      </c>
      <c r="F31" s="94">
        <v>744900</v>
      </c>
      <c r="G31" s="94">
        <v>0</v>
      </c>
      <c r="H31" s="94">
        <v>0</v>
      </c>
      <c r="I31" s="94">
        <v>744900</v>
      </c>
    </row>
    <row r="32" spans="2:9">
      <c r="B32" s="17" t="s">
        <v>57</v>
      </c>
      <c r="C32" s="3">
        <f>+C33+C34+C35+C36+C37+C38+C39+C40+C41</f>
        <v>17046767.84</v>
      </c>
      <c r="D32" s="3">
        <f t="shared" ref="D32:I32" si="3">+D33+D34+D35+D36+D37+D38+D39+D40+D41</f>
        <v>0</v>
      </c>
      <c r="E32" s="3">
        <f t="shared" si="3"/>
        <v>0</v>
      </c>
      <c r="F32" s="3">
        <f t="shared" si="3"/>
        <v>17046767.84</v>
      </c>
      <c r="G32" s="3">
        <f t="shared" si="3"/>
        <v>0</v>
      </c>
      <c r="H32" s="3">
        <f t="shared" si="3"/>
        <v>0</v>
      </c>
      <c r="I32" s="3">
        <f t="shared" si="3"/>
        <v>17046767.84</v>
      </c>
    </row>
    <row r="33" spans="2:9">
      <c r="B33" s="16" t="s">
        <v>58</v>
      </c>
      <c r="C33" s="94">
        <v>9058047.8399999999</v>
      </c>
      <c r="D33" s="94">
        <v>0</v>
      </c>
      <c r="E33" s="94">
        <v>0</v>
      </c>
      <c r="F33" s="94">
        <v>9058047.8399999999</v>
      </c>
      <c r="G33" s="94">
        <v>0</v>
      </c>
      <c r="H33" s="94">
        <v>0</v>
      </c>
      <c r="I33" s="94">
        <v>9058047.8399999999</v>
      </c>
    </row>
    <row r="34" spans="2:9">
      <c r="B34" s="16" t="s">
        <v>59</v>
      </c>
      <c r="C34" s="94">
        <v>144400</v>
      </c>
      <c r="D34" s="94">
        <v>0</v>
      </c>
      <c r="E34" s="94">
        <v>0</v>
      </c>
      <c r="F34" s="94">
        <v>144400</v>
      </c>
      <c r="G34" s="94">
        <v>0</v>
      </c>
      <c r="H34" s="94">
        <v>0</v>
      </c>
      <c r="I34" s="94">
        <v>144400</v>
      </c>
    </row>
    <row r="35" spans="2:9">
      <c r="B35" s="16" t="s">
        <v>60</v>
      </c>
      <c r="C35" s="94">
        <v>760100</v>
      </c>
      <c r="D35" s="94">
        <v>0</v>
      </c>
      <c r="E35" s="94">
        <v>0</v>
      </c>
      <c r="F35" s="94">
        <v>760100</v>
      </c>
      <c r="G35" s="94">
        <v>0</v>
      </c>
      <c r="H35" s="94">
        <v>0</v>
      </c>
      <c r="I35" s="94">
        <v>760100</v>
      </c>
    </row>
    <row r="36" spans="2:9">
      <c r="B36" s="16" t="s">
        <v>61</v>
      </c>
      <c r="C36" s="94">
        <v>1260200</v>
      </c>
      <c r="D36" s="94">
        <v>0</v>
      </c>
      <c r="E36" s="94">
        <v>0</v>
      </c>
      <c r="F36" s="94">
        <v>1260200</v>
      </c>
      <c r="G36" s="94">
        <v>0</v>
      </c>
      <c r="H36" s="94">
        <v>0</v>
      </c>
      <c r="I36" s="94">
        <v>1260200</v>
      </c>
    </row>
    <row r="37" spans="2:9">
      <c r="B37" s="16" t="s">
        <v>62</v>
      </c>
      <c r="C37" s="94">
        <v>1586000</v>
      </c>
      <c r="D37" s="94">
        <v>0</v>
      </c>
      <c r="E37" s="94">
        <v>0</v>
      </c>
      <c r="F37" s="94">
        <v>1586000</v>
      </c>
      <c r="G37" s="94">
        <v>0</v>
      </c>
      <c r="H37" s="94">
        <v>0</v>
      </c>
      <c r="I37" s="94">
        <v>1586000</v>
      </c>
    </row>
    <row r="38" spans="2:9">
      <c r="B38" s="16" t="s">
        <v>63</v>
      </c>
      <c r="C38" s="94">
        <v>141111</v>
      </c>
      <c r="D38" s="94">
        <v>0</v>
      </c>
      <c r="E38" s="94">
        <v>0</v>
      </c>
      <c r="F38" s="94">
        <v>141111</v>
      </c>
      <c r="G38" s="94">
        <v>0</v>
      </c>
      <c r="H38" s="94">
        <v>0</v>
      </c>
      <c r="I38" s="94">
        <v>141111</v>
      </c>
    </row>
    <row r="39" spans="2:9">
      <c r="B39" s="16" t="s">
        <v>64</v>
      </c>
      <c r="C39" s="94">
        <v>83771</v>
      </c>
      <c r="D39" s="94">
        <v>0</v>
      </c>
      <c r="E39" s="94">
        <v>0</v>
      </c>
      <c r="F39" s="94">
        <v>83771</v>
      </c>
      <c r="G39" s="94">
        <v>0</v>
      </c>
      <c r="H39" s="94">
        <v>0</v>
      </c>
      <c r="I39" s="94">
        <v>83771</v>
      </c>
    </row>
    <row r="40" spans="2:9">
      <c r="B40" s="16" t="s">
        <v>65</v>
      </c>
      <c r="C40" s="94">
        <v>317500</v>
      </c>
      <c r="D40" s="94">
        <v>0</v>
      </c>
      <c r="E40" s="94">
        <v>0</v>
      </c>
      <c r="F40" s="94">
        <v>317500</v>
      </c>
      <c r="G40" s="94">
        <v>0</v>
      </c>
      <c r="H40" s="94">
        <v>0</v>
      </c>
      <c r="I40" s="94">
        <v>317500</v>
      </c>
    </row>
    <row r="41" spans="2:9">
      <c r="B41" s="16" t="s">
        <v>66</v>
      </c>
      <c r="C41" s="94">
        <v>3695638</v>
      </c>
      <c r="D41" s="94">
        <v>0</v>
      </c>
      <c r="E41" s="94">
        <v>0</v>
      </c>
      <c r="F41" s="94">
        <v>3695638</v>
      </c>
      <c r="G41" s="94">
        <v>0</v>
      </c>
      <c r="H41" s="94">
        <v>0</v>
      </c>
      <c r="I41" s="94">
        <v>3695638</v>
      </c>
    </row>
    <row r="42" spans="2:9">
      <c r="B42" s="17" t="s">
        <v>67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2:9">
      <c r="B43" s="16" t="s">
        <v>68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2:9">
      <c r="B44" s="16" t="s">
        <v>69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2:9">
      <c r="B45" s="16" t="s">
        <v>70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2:9">
      <c r="B46" s="16" t="s">
        <v>71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2:9">
      <c r="B47" s="16" t="s">
        <v>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2:9">
      <c r="B48" s="16" t="s">
        <v>73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2:9">
      <c r="B49" s="16" t="s">
        <v>74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2:9">
      <c r="B50" s="16" t="s">
        <v>75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2:9">
      <c r="B51" s="16" t="s">
        <v>76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2:9">
      <c r="B52" s="17" t="s">
        <v>77</v>
      </c>
      <c r="C52" s="3">
        <f>+C53+C54+C55+C56+C57+C58+C59+C60+C61</f>
        <v>1453200</v>
      </c>
      <c r="D52" s="3">
        <f t="shared" ref="D52:I52" si="4">+D53+D54+D55+D56+D57+D58+D59+D60+D61</f>
        <v>0</v>
      </c>
      <c r="E52" s="3">
        <f t="shared" si="4"/>
        <v>0</v>
      </c>
      <c r="F52" s="3">
        <f t="shared" si="4"/>
        <v>1453200</v>
      </c>
      <c r="G52" s="3">
        <f t="shared" si="4"/>
        <v>0</v>
      </c>
      <c r="H52" s="3">
        <f t="shared" si="4"/>
        <v>0</v>
      </c>
      <c r="I52" s="3">
        <f t="shared" si="4"/>
        <v>1453200</v>
      </c>
    </row>
    <row r="53" spans="2:9">
      <c r="B53" s="16" t="s">
        <v>78</v>
      </c>
      <c r="C53" s="94">
        <v>225600</v>
      </c>
      <c r="D53" s="94">
        <v>0</v>
      </c>
      <c r="E53" s="94">
        <v>0</v>
      </c>
      <c r="F53" s="94">
        <v>225600</v>
      </c>
      <c r="G53" s="94">
        <v>0</v>
      </c>
      <c r="H53" s="94">
        <v>0</v>
      </c>
      <c r="I53" s="94">
        <v>225600</v>
      </c>
    </row>
    <row r="54" spans="2:9">
      <c r="B54" s="16" t="s">
        <v>79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  <c r="H54" s="94">
        <v>0</v>
      </c>
      <c r="I54" s="94">
        <v>0</v>
      </c>
    </row>
    <row r="55" spans="2:9">
      <c r="B55" s="16" t="s">
        <v>80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</row>
    <row r="56" spans="2:9">
      <c r="B56" s="16" t="s">
        <v>81</v>
      </c>
      <c r="C56" s="94">
        <v>205000</v>
      </c>
      <c r="D56" s="94">
        <v>0</v>
      </c>
      <c r="E56" s="94">
        <v>0</v>
      </c>
      <c r="F56" s="94">
        <v>205000</v>
      </c>
      <c r="G56" s="94">
        <v>0</v>
      </c>
      <c r="H56" s="94">
        <v>0</v>
      </c>
      <c r="I56" s="94">
        <v>205000</v>
      </c>
    </row>
    <row r="57" spans="2:9">
      <c r="B57" s="16" t="s">
        <v>82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</row>
    <row r="58" spans="2:9">
      <c r="B58" s="16" t="s">
        <v>83</v>
      </c>
      <c r="C58" s="94">
        <v>992600</v>
      </c>
      <c r="D58" s="94">
        <v>0</v>
      </c>
      <c r="E58" s="94">
        <v>0</v>
      </c>
      <c r="F58" s="94">
        <v>992600</v>
      </c>
      <c r="G58" s="94">
        <v>0</v>
      </c>
      <c r="H58" s="94">
        <v>0</v>
      </c>
      <c r="I58" s="94">
        <v>992600</v>
      </c>
    </row>
    <row r="59" spans="2:9">
      <c r="B59" s="16" t="s">
        <v>84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</row>
    <row r="60" spans="2:9">
      <c r="B60" s="16" t="s">
        <v>85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</row>
    <row r="61" spans="2:9">
      <c r="B61" s="16" t="s">
        <v>86</v>
      </c>
      <c r="C61" s="94">
        <v>30000</v>
      </c>
      <c r="D61" s="94">
        <v>0</v>
      </c>
      <c r="E61" s="94">
        <v>0</v>
      </c>
      <c r="F61" s="94">
        <v>30000</v>
      </c>
      <c r="G61" s="94">
        <v>0</v>
      </c>
      <c r="H61" s="94">
        <v>0</v>
      </c>
      <c r="I61" s="94">
        <v>30000</v>
      </c>
    </row>
    <row r="62" spans="2:9">
      <c r="B62" s="17" t="s">
        <v>87</v>
      </c>
      <c r="C62" s="3">
        <f>+C63+C64+C65</f>
        <v>1400000</v>
      </c>
      <c r="D62" s="3">
        <f t="shared" ref="D62:I62" si="5">+D63+D64+D65</f>
        <v>0</v>
      </c>
      <c r="E62" s="3">
        <f t="shared" si="5"/>
        <v>0</v>
      </c>
      <c r="F62" s="3">
        <f t="shared" si="5"/>
        <v>1400000</v>
      </c>
      <c r="G62" s="3">
        <f t="shared" si="5"/>
        <v>0</v>
      </c>
      <c r="H62" s="3">
        <f t="shared" si="5"/>
        <v>0</v>
      </c>
      <c r="I62" s="3">
        <f t="shared" si="5"/>
        <v>1400000</v>
      </c>
    </row>
    <row r="63" spans="2:9">
      <c r="B63" s="16" t="s">
        <v>88</v>
      </c>
      <c r="C63" s="94">
        <v>1200000</v>
      </c>
      <c r="D63" s="94">
        <v>0</v>
      </c>
      <c r="E63" s="94">
        <v>0</v>
      </c>
      <c r="F63" s="94">
        <v>1200000</v>
      </c>
      <c r="G63" s="94">
        <v>0</v>
      </c>
      <c r="H63" s="94">
        <v>0</v>
      </c>
      <c r="I63" s="94">
        <v>1200000</v>
      </c>
    </row>
    <row r="64" spans="2:9">
      <c r="B64" s="16" t="s">
        <v>89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</row>
    <row r="65" spans="2:9">
      <c r="B65" s="16" t="s">
        <v>90</v>
      </c>
      <c r="C65" s="94">
        <v>200000</v>
      </c>
      <c r="D65" s="94">
        <v>0</v>
      </c>
      <c r="E65" s="94">
        <v>0</v>
      </c>
      <c r="F65" s="94">
        <v>200000</v>
      </c>
      <c r="G65" s="94">
        <v>0</v>
      </c>
      <c r="H65" s="94">
        <v>0</v>
      </c>
      <c r="I65" s="94">
        <v>200000</v>
      </c>
    </row>
    <row r="66" spans="2:9">
      <c r="B66" s="17" t="s">
        <v>91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2:9">
      <c r="B67" s="16" t="s">
        <v>92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>
      <c r="B68" s="16" t="s">
        <v>93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2:9">
      <c r="B69" s="16" t="s">
        <v>94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2:9">
      <c r="B70" s="16" t="s">
        <v>95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2:9">
      <c r="B71" s="16" t="s">
        <v>96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2:9">
      <c r="B72" s="16" t="s">
        <v>97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2:9">
      <c r="B73" s="16" t="s">
        <v>98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2:9">
      <c r="B74" s="17" t="s">
        <v>99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2:9">
      <c r="B75" s="16" t="s">
        <v>100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2:9">
      <c r="B76" s="16" t="s">
        <v>101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2:9">
      <c r="B77" s="16" t="s">
        <v>102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2:9">
      <c r="B78" s="17" t="s">
        <v>103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</row>
    <row r="79" spans="2:9">
      <c r="B79" s="16" t="s">
        <v>104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2:9">
      <c r="B80" s="16" t="s">
        <v>105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2:9">
      <c r="B81" s="16" t="s">
        <v>106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2:9">
      <c r="B82" s="16" t="s">
        <v>107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2:9">
      <c r="B83" s="16" t="s">
        <v>108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2:9">
      <c r="B84" s="16" t="s">
        <v>109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2:9">
      <c r="B85" s="16" t="s">
        <v>110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2:9">
      <c r="B86" s="10"/>
      <c r="C86" s="4"/>
      <c r="D86" s="4"/>
      <c r="E86" s="4"/>
      <c r="F86" s="4"/>
      <c r="G86" s="4"/>
      <c r="H86" s="4"/>
      <c r="I86" s="4"/>
    </row>
    <row r="87" spans="2:9">
      <c r="B87" s="14" t="s">
        <v>111</v>
      </c>
      <c r="C87" s="3">
        <f>+C88+C96+C106+C116+C126+C136+C140+C148+C152</f>
        <v>0</v>
      </c>
      <c r="D87" s="3">
        <f t="shared" ref="D87:I87" si="6">+D88+D96+D106+D116+D126+D136+D140+D148+D152</f>
        <v>0</v>
      </c>
      <c r="E87" s="3">
        <f t="shared" si="6"/>
        <v>0</v>
      </c>
      <c r="F87" s="3">
        <f t="shared" si="6"/>
        <v>0</v>
      </c>
      <c r="G87" s="3">
        <f t="shared" si="6"/>
        <v>0</v>
      </c>
      <c r="H87" s="3">
        <f t="shared" si="6"/>
        <v>0</v>
      </c>
      <c r="I87" s="3">
        <f t="shared" si="6"/>
        <v>0</v>
      </c>
    </row>
    <row r="88" spans="2:9">
      <c r="B88" s="17" t="s">
        <v>39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</row>
    <row r="89" spans="2:9">
      <c r="B89" s="16" t="s">
        <v>40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>
      <c r="B90" s="16" t="s">
        <v>41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2:9">
      <c r="B91" s="16" t="s">
        <v>42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2:9">
      <c r="B92" s="16" t="s">
        <v>43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2:9">
      <c r="B93" s="16" t="s">
        <v>44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2:9">
      <c r="B94" s="16" t="s">
        <v>45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2:9">
      <c r="B95" s="16" t="s">
        <v>46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2:9">
      <c r="B96" s="17" t="s">
        <v>47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2:9">
      <c r="B97" s="16" t="s">
        <v>48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2:9">
      <c r="B98" s="16" t="s">
        <v>49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2:9">
      <c r="B99" s="16" t="s">
        <v>50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2:9">
      <c r="B100" s="16" t="s">
        <v>51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2:9">
      <c r="B101" s="18" t="s">
        <v>52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2:9">
      <c r="B102" s="16" t="s">
        <v>53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2:9">
      <c r="B103" s="16" t="s">
        <v>54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2:9">
      <c r="B104" s="16" t="s">
        <v>55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2:9">
      <c r="B105" s="16" t="s">
        <v>56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</row>
    <row r="106" spans="2:9">
      <c r="B106" s="17" t="s">
        <v>57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</row>
    <row r="107" spans="2:9">
      <c r="B107" s="16" t="s">
        <v>58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2:9">
      <c r="B108" s="16" t="s">
        <v>59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2:9">
      <c r="B109" s="16" t="s">
        <v>60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2:9">
      <c r="B110" s="16" t="s">
        <v>61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2:9">
      <c r="B111" s="16" t="s">
        <v>62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2:9">
      <c r="B112" s="16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2:9">
      <c r="B113" s="16" t="s">
        <v>64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2:9">
      <c r="B114" s="16" t="s">
        <v>65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2:9">
      <c r="B115" s="16" t="s">
        <v>66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2:9">
      <c r="B116" s="17" t="s">
        <v>67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</row>
    <row r="117" spans="2:9">
      <c r="B117" s="16" t="s">
        <v>68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2:9">
      <c r="B118" s="16" t="s">
        <v>69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2:9">
      <c r="B119" s="16" t="s">
        <v>70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2:9">
      <c r="B120" s="16" t="s">
        <v>71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2:9">
      <c r="B121" s="16" t="s">
        <v>72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2:9">
      <c r="B122" s="16" t="s">
        <v>73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2:9">
      <c r="B123" s="16" t="s">
        <v>74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2:9">
      <c r="B124" s="16" t="s">
        <v>75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2:9">
      <c r="B125" s="16" t="s">
        <v>76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2:9">
      <c r="B126" s="17" t="s">
        <v>77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</row>
    <row r="127" spans="2:9">
      <c r="B127" s="16" t="s">
        <v>78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2:9">
      <c r="B128" s="16" t="s">
        <v>79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2:9">
      <c r="B129" s="16" t="s">
        <v>80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2:9">
      <c r="B130" s="16" t="s">
        <v>81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2:9">
      <c r="B131" s="16" t="s">
        <v>82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2:9">
      <c r="B132" s="16" t="s">
        <v>83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2:9">
      <c r="B133" s="16" t="s">
        <v>84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2:9">
      <c r="B134" s="16" t="s">
        <v>85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2:9">
      <c r="B135" s="16" t="s">
        <v>86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2:9">
      <c r="B136" s="17" t="s">
        <v>87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</row>
    <row r="137" spans="2:9">
      <c r="B137" s="16" t="s">
        <v>88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2:9">
      <c r="B138" s="16" t="s">
        <v>89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2:9">
      <c r="B139" s="16" t="s">
        <v>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2:9">
      <c r="B140" s="17" t="s">
        <v>91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</row>
    <row r="141" spans="2:9">
      <c r="B141" s="16" t="s">
        <v>92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2:9">
      <c r="B142" s="16" t="s">
        <v>93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2:9">
      <c r="B143" s="16" t="s">
        <v>94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2:9">
      <c r="B144" s="16" t="s">
        <v>95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2:9">
      <c r="B145" s="16" t="s">
        <v>96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2:9">
      <c r="B146" s="16" t="s">
        <v>97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>
      <c r="B147" s="16" t="s">
        <v>98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2:9">
      <c r="B148" s="17" t="s">
        <v>99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</row>
    <row r="149" spans="2:9">
      <c r="B149" s="16" t="s">
        <v>100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2:9">
      <c r="B150" s="16" t="s">
        <v>101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2:9">
      <c r="B151" s="16" t="s">
        <v>102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2:9">
      <c r="B152" s="17" t="s">
        <v>103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</row>
    <row r="153" spans="2:9">
      <c r="B153" s="16" t="s">
        <v>104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2:9">
      <c r="B154" s="16" t="s">
        <v>105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2:9">
      <c r="B155" s="16" t="s">
        <v>106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2:9">
      <c r="B156" s="18" t="s">
        <v>107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2:9">
      <c r="B157" s="16" t="s">
        <v>108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2:9">
      <c r="B158" s="16" t="s">
        <v>109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2:9">
      <c r="B159" s="16" t="s">
        <v>110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2:9">
      <c r="B160" s="11"/>
      <c r="C160" s="5"/>
      <c r="D160" s="5"/>
      <c r="E160" s="5"/>
      <c r="F160" s="5"/>
      <c r="G160" s="5"/>
      <c r="H160" s="5"/>
      <c r="I160" s="5"/>
    </row>
    <row r="161" spans="2:9">
      <c r="B161" s="15" t="s">
        <v>112</v>
      </c>
      <c r="C161" s="6">
        <f>+C87+C13</f>
        <v>47600694.939999998</v>
      </c>
      <c r="D161" s="6">
        <f t="shared" ref="D161:I161" si="7">+D87+D13</f>
        <v>0</v>
      </c>
      <c r="E161" s="6">
        <f t="shared" si="7"/>
        <v>0</v>
      </c>
      <c r="F161" s="6">
        <f t="shared" si="7"/>
        <v>47600694.939999998</v>
      </c>
      <c r="G161" s="6">
        <f t="shared" si="7"/>
        <v>0</v>
      </c>
      <c r="H161" s="6">
        <f t="shared" si="7"/>
        <v>0</v>
      </c>
      <c r="I161" s="6">
        <f t="shared" si="7"/>
        <v>47600694.939999998</v>
      </c>
    </row>
    <row r="162" spans="2:9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13:I13 C87:I87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D36-AEDE-4F53-ACE3-5C39F056F317}">
  <dimension ref="A1:F37"/>
  <sheetViews>
    <sheetView showGridLines="0" workbookViewId="0">
      <selection activeCell="C37" sqref="C37"/>
    </sheetView>
  </sheetViews>
  <sheetFormatPr baseColWidth="10" defaultColWidth="12" defaultRowHeight="11.25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>
      <c r="B1" s="76" t="str">
        <f>'Notas de Disciplina Financiera'!A1</f>
        <v>Comité Municipal de Agua Potable y Alcantarillado de Apaseo el Grande, Gto.</v>
      </c>
      <c r="C1" s="76"/>
      <c r="D1" s="76"/>
      <c r="E1" s="40" t="s">
        <v>0</v>
      </c>
      <c r="F1" s="41">
        <f>'Notas de Disciplina Financiera'!D1</f>
        <v>2024</v>
      </c>
    </row>
    <row r="2" spans="1:6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 ht="12" thickBot="1">
      <c r="C5" s="43" t="s">
        <v>113</v>
      </c>
    </row>
    <row r="6" spans="1:6">
      <c r="B6" s="85" t="str">
        <f>B1</f>
        <v>Comité Municipal de Agua Potable y Alcantarillado de Apaseo el Grande, Gto.</v>
      </c>
      <c r="C6" s="86"/>
      <c r="D6" s="86"/>
      <c r="E6" s="86"/>
      <c r="F6" s="87"/>
    </row>
    <row r="7" spans="1:6">
      <c r="B7" s="88" t="s">
        <v>114</v>
      </c>
      <c r="C7" s="89"/>
      <c r="D7" s="89"/>
      <c r="E7" s="89"/>
      <c r="F7" s="90"/>
    </row>
    <row r="8" spans="1:6">
      <c r="B8" s="91" t="s">
        <v>115</v>
      </c>
      <c r="C8" s="92"/>
      <c r="D8" s="92"/>
      <c r="E8" s="92"/>
      <c r="F8" s="93"/>
    </row>
    <row r="9" spans="1:6" ht="22.5">
      <c r="B9" s="83" t="s">
        <v>116</v>
      </c>
      <c r="C9" s="84" t="s">
        <v>117</v>
      </c>
      <c r="D9" s="67" t="s">
        <v>118</v>
      </c>
      <c r="E9" s="67" t="s">
        <v>119</v>
      </c>
      <c r="F9" s="68" t="s">
        <v>120</v>
      </c>
    </row>
    <row r="10" spans="1:6">
      <c r="A10" s="42"/>
      <c r="B10" s="83"/>
      <c r="C10" s="84"/>
      <c r="D10" s="67" t="s">
        <v>121</v>
      </c>
      <c r="E10" s="67" t="s">
        <v>122</v>
      </c>
      <c r="F10" s="68" t="s">
        <v>123</v>
      </c>
    </row>
    <row r="11" spans="1:6">
      <c r="B11" s="52"/>
      <c r="C11" s="53" t="s">
        <v>124</v>
      </c>
      <c r="D11" s="54">
        <f>SUM(D12:D20)</f>
        <v>0</v>
      </c>
      <c r="E11" s="54">
        <f t="shared" ref="E11:F11" si="0">SUM(E12:E20)</f>
        <v>0</v>
      </c>
      <c r="F11" s="55">
        <f t="shared" si="0"/>
        <v>0</v>
      </c>
    </row>
    <row r="12" spans="1:6">
      <c r="B12" s="56">
        <v>1000</v>
      </c>
      <c r="C12" s="57" t="s">
        <v>125</v>
      </c>
      <c r="D12" s="58">
        <v>0</v>
      </c>
      <c r="E12" s="58">
        <v>0</v>
      </c>
      <c r="F12" s="59">
        <v>0</v>
      </c>
    </row>
    <row r="13" spans="1:6">
      <c r="B13" s="56">
        <v>2000</v>
      </c>
      <c r="C13" s="57" t="s">
        <v>126</v>
      </c>
      <c r="D13" s="58">
        <v>0</v>
      </c>
      <c r="E13" s="58">
        <v>0</v>
      </c>
      <c r="F13" s="59">
        <v>0</v>
      </c>
    </row>
    <row r="14" spans="1:6">
      <c r="B14" s="56">
        <v>3000</v>
      </c>
      <c r="C14" s="57" t="s">
        <v>127</v>
      </c>
      <c r="D14" s="58">
        <v>0</v>
      </c>
      <c r="E14" s="58">
        <v>0</v>
      </c>
      <c r="F14" s="59">
        <v>0</v>
      </c>
    </row>
    <row r="15" spans="1:6">
      <c r="B15" s="56">
        <v>4000</v>
      </c>
      <c r="C15" s="57" t="s">
        <v>128</v>
      </c>
      <c r="D15" s="58">
        <v>0</v>
      </c>
      <c r="E15" s="58">
        <v>0</v>
      </c>
      <c r="F15" s="59">
        <v>0</v>
      </c>
    </row>
    <row r="16" spans="1:6">
      <c r="B16" s="56">
        <v>5000</v>
      </c>
      <c r="C16" s="57" t="s">
        <v>129</v>
      </c>
      <c r="D16" s="58">
        <v>0</v>
      </c>
      <c r="E16" s="58">
        <v>0</v>
      </c>
      <c r="F16" s="59">
        <v>0</v>
      </c>
    </row>
    <row r="17" spans="2:6">
      <c r="B17" s="56">
        <v>6000</v>
      </c>
      <c r="C17" s="57" t="s">
        <v>130</v>
      </c>
      <c r="D17" s="58">
        <v>0</v>
      </c>
      <c r="E17" s="58">
        <v>0</v>
      </c>
      <c r="F17" s="59">
        <v>0</v>
      </c>
    </row>
    <row r="18" spans="2:6">
      <c r="B18" s="56">
        <v>7000</v>
      </c>
      <c r="C18" s="57" t="s">
        <v>131</v>
      </c>
      <c r="D18" s="58">
        <v>0</v>
      </c>
      <c r="E18" s="58">
        <v>0</v>
      </c>
      <c r="F18" s="59">
        <v>0</v>
      </c>
    </row>
    <row r="19" spans="2:6">
      <c r="B19" s="56">
        <v>8000</v>
      </c>
      <c r="C19" s="57" t="s">
        <v>132</v>
      </c>
      <c r="D19" s="58">
        <v>0</v>
      </c>
      <c r="E19" s="58">
        <v>0</v>
      </c>
      <c r="F19" s="59">
        <v>0</v>
      </c>
    </row>
    <row r="20" spans="2:6">
      <c r="B20" s="56">
        <v>9000</v>
      </c>
      <c r="C20" s="57" t="s">
        <v>133</v>
      </c>
      <c r="D20" s="58">
        <v>0</v>
      </c>
      <c r="E20" s="58">
        <v>0</v>
      </c>
      <c r="F20" s="59">
        <v>0</v>
      </c>
    </row>
    <row r="21" spans="2:6">
      <c r="B21" s="56"/>
      <c r="C21" s="60" t="s">
        <v>134</v>
      </c>
      <c r="D21" s="61">
        <f>SUM(D22:D30)</f>
        <v>0</v>
      </c>
      <c r="E21" s="61">
        <f t="shared" ref="E21:F21" si="1">SUM(E22:E30)</f>
        <v>0</v>
      </c>
      <c r="F21" s="62">
        <f t="shared" si="1"/>
        <v>0</v>
      </c>
    </row>
    <row r="22" spans="2:6">
      <c r="B22" s="56">
        <v>1000</v>
      </c>
      <c r="C22" s="57" t="s">
        <v>125</v>
      </c>
      <c r="D22" s="58">
        <v>0</v>
      </c>
      <c r="E22" s="58">
        <v>0</v>
      </c>
      <c r="F22" s="59">
        <v>0</v>
      </c>
    </row>
    <row r="23" spans="2:6">
      <c r="B23" s="56">
        <v>2000</v>
      </c>
      <c r="C23" s="57" t="s">
        <v>126</v>
      </c>
      <c r="D23" s="58">
        <v>0</v>
      </c>
      <c r="E23" s="58">
        <v>0</v>
      </c>
      <c r="F23" s="59">
        <v>0</v>
      </c>
    </row>
    <row r="24" spans="2:6">
      <c r="B24" s="56">
        <v>3000</v>
      </c>
      <c r="C24" s="57" t="s">
        <v>127</v>
      </c>
      <c r="D24" s="58">
        <v>0</v>
      </c>
      <c r="E24" s="58">
        <v>0</v>
      </c>
      <c r="F24" s="59">
        <v>0</v>
      </c>
    </row>
    <row r="25" spans="2:6">
      <c r="B25" s="56">
        <v>4000</v>
      </c>
      <c r="C25" s="57" t="s">
        <v>128</v>
      </c>
      <c r="D25" s="58">
        <v>0</v>
      </c>
      <c r="E25" s="58">
        <v>0</v>
      </c>
      <c r="F25" s="59">
        <v>0</v>
      </c>
    </row>
    <row r="26" spans="2:6">
      <c r="B26" s="56">
        <v>5000</v>
      </c>
      <c r="C26" s="57" t="s">
        <v>129</v>
      </c>
      <c r="D26" s="58">
        <v>0</v>
      </c>
      <c r="E26" s="58">
        <v>0</v>
      </c>
      <c r="F26" s="59">
        <v>0</v>
      </c>
    </row>
    <row r="27" spans="2:6">
      <c r="B27" s="56">
        <v>6000</v>
      </c>
      <c r="C27" s="57" t="s">
        <v>130</v>
      </c>
      <c r="D27" s="58">
        <v>0</v>
      </c>
      <c r="E27" s="58">
        <v>0</v>
      </c>
      <c r="F27" s="59">
        <v>0</v>
      </c>
    </row>
    <row r="28" spans="2:6">
      <c r="B28" s="56">
        <v>7000</v>
      </c>
      <c r="C28" s="57" t="s">
        <v>131</v>
      </c>
      <c r="D28" s="58">
        <v>0</v>
      </c>
      <c r="E28" s="58">
        <v>0</v>
      </c>
      <c r="F28" s="59">
        <v>0</v>
      </c>
    </row>
    <row r="29" spans="2:6">
      <c r="B29" s="56">
        <v>8000</v>
      </c>
      <c r="C29" s="57" t="s">
        <v>132</v>
      </c>
      <c r="D29" s="58">
        <v>0</v>
      </c>
      <c r="E29" s="58">
        <v>0</v>
      </c>
      <c r="F29" s="59">
        <v>0</v>
      </c>
    </row>
    <row r="30" spans="2:6">
      <c r="B30" s="63">
        <v>9000</v>
      </c>
      <c r="C30" s="64" t="s">
        <v>133</v>
      </c>
      <c r="D30" s="65">
        <v>0</v>
      </c>
      <c r="E30" s="65">
        <v>0</v>
      </c>
      <c r="F30" s="66">
        <v>0</v>
      </c>
    </row>
    <row r="31" spans="2:6" ht="12" thickBot="1">
      <c r="B31" s="48"/>
      <c r="C31" s="49" t="s">
        <v>36</v>
      </c>
      <c r="D31" s="50">
        <f>D11+D21</f>
        <v>0</v>
      </c>
      <c r="E31" s="50">
        <f t="shared" ref="E31:F31" si="2">E11+E21</f>
        <v>0</v>
      </c>
      <c r="F31" s="51">
        <f t="shared" si="2"/>
        <v>0</v>
      </c>
    </row>
    <row r="33" spans="3:3">
      <c r="C33" s="70" t="s">
        <v>135</v>
      </c>
    </row>
    <row r="34" spans="3:3">
      <c r="C34" s="69" t="s">
        <v>136</v>
      </c>
    </row>
    <row r="37" spans="3:3" ht="12">
      <c r="C37" s="71" t="s">
        <v>156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hyperlinks>
    <hyperlink ref="C33" location="'NDF-03 (I)'!B30" display="Favor de ver el instructivo de esta nota (NDF-03):" xr:uid="{BDCBC3C6-28DF-40CD-AACA-A522797C3CB5}"/>
  </hyperlinks>
  <pageMargins left="0.7" right="0.7" top="0.75" bottom="0.75" header="0.3" footer="0.3"/>
  <ignoredErrors>
    <ignoredError sqref="D21:F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0919-5250-4BAD-A2AE-83735BD99FFC}">
  <dimension ref="A1:F18"/>
  <sheetViews>
    <sheetView showGridLines="0" workbookViewId="0">
      <selection activeCell="C18" sqref="C18"/>
    </sheetView>
  </sheetViews>
  <sheetFormatPr baseColWidth="10" defaultColWidth="12" defaultRowHeight="11.25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>
      <c r="B1" s="76" t="str">
        <f>'Notas de Disciplina Financiera'!A1</f>
        <v>Comité Municipal de Agua Potable y Alcantarillado de Apaseo el Grande, Gto.</v>
      </c>
      <c r="C1" s="76"/>
      <c r="D1" s="76"/>
      <c r="E1" s="40" t="s">
        <v>0</v>
      </c>
      <c r="F1" s="41">
        <f>'Notas de Disciplina Financiera'!D1</f>
        <v>2024</v>
      </c>
    </row>
    <row r="2" spans="1:6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>
      <c r="B5" s="43"/>
      <c r="C5" s="43" t="s">
        <v>16</v>
      </c>
    </row>
    <row r="7" spans="1:6">
      <c r="B7" s="1" t="s">
        <v>137</v>
      </c>
    </row>
    <row r="8" spans="1:6">
      <c r="B8" s="45" t="s">
        <v>138</v>
      </c>
    </row>
    <row r="9" spans="1:6">
      <c r="A9" s="42"/>
      <c r="B9" s="47" t="s">
        <v>139</v>
      </c>
    </row>
    <row r="10" spans="1:6">
      <c r="B10" s="47" t="s">
        <v>140</v>
      </c>
    </row>
    <row r="13" spans="1:6">
      <c r="C13" s="70" t="s">
        <v>141</v>
      </c>
    </row>
    <row r="14" spans="1:6">
      <c r="C14" s="69" t="s">
        <v>142</v>
      </c>
    </row>
    <row r="18" spans="3:3" ht="12">
      <c r="C18" s="71" t="s">
        <v>156</v>
      </c>
    </row>
  </sheetData>
  <mergeCells count="3">
    <mergeCell ref="B1:D1"/>
    <mergeCell ref="B2:D2"/>
    <mergeCell ref="B3:D3"/>
  </mergeCells>
  <hyperlinks>
    <hyperlink ref="C13" location="'NDF-04 (I)'!B24" display="Favor de ver el instructivo de esta nota (NDF-03):" xr:uid="{5BDB4525-53D7-4047-9D99-509FDB9DD55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2AB7-07D0-47F7-9A78-CBE9A01669A0}">
  <dimension ref="A1:F18"/>
  <sheetViews>
    <sheetView showGridLines="0" workbookViewId="0">
      <selection activeCell="C18" sqref="C18"/>
    </sheetView>
  </sheetViews>
  <sheetFormatPr baseColWidth="10" defaultColWidth="12" defaultRowHeight="11.25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>
      <c r="B1" s="76" t="str">
        <f>'Notas de Disciplina Financiera'!A1</f>
        <v>Comité Municipal de Agua Potable y Alcantarillado de Apaseo el Grande, Gto.</v>
      </c>
      <c r="C1" s="76"/>
      <c r="D1" s="76"/>
      <c r="E1" s="40" t="s">
        <v>0</v>
      </c>
      <c r="F1" s="41">
        <f>'Notas de Disciplina Financiera'!D1</f>
        <v>2024</v>
      </c>
    </row>
    <row r="2" spans="1:6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>
      <c r="B5" s="43"/>
      <c r="C5" s="43" t="s">
        <v>18</v>
      </c>
    </row>
    <row r="7" spans="1:6">
      <c r="B7" s="1" t="s">
        <v>137</v>
      </c>
    </row>
    <row r="8" spans="1:6">
      <c r="B8" s="45" t="s">
        <v>143</v>
      </c>
    </row>
    <row r="9" spans="1:6">
      <c r="A9" s="42"/>
      <c r="B9" s="46" t="s">
        <v>144</v>
      </c>
    </row>
    <row r="10" spans="1:6">
      <c r="B10" s="46" t="s">
        <v>145</v>
      </c>
    </row>
    <row r="13" spans="1:6">
      <c r="C13" s="70" t="s">
        <v>146</v>
      </c>
    </row>
    <row r="14" spans="1:6">
      <c r="C14" s="69" t="s">
        <v>147</v>
      </c>
    </row>
    <row r="18" spans="3:3" ht="12">
      <c r="C18" s="71" t="s">
        <v>156</v>
      </c>
    </row>
  </sheetData>
  <mergeCells count="3">
    <mergeCell ref="B1:D1"/>
    <mergeCell ref="B2:D2"/>
    <mergeCell ref="B3:D3"/>
  </mergeCells>
  <hyperlinks>
    <hyperlink ref="C13" location="'NDF-05 (I)'!B22" display="Favor de ver el instructivo de esta nota (NDF-05):" xr:uid="{62A4FD59-AF1B-42F2-A35A-3F7423B919A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D111-9E4B-4D66-A867-FD6BD00C82AB}">
  <dimension ref="A1:F11"/>
  <sheetViews>
    <sheetView showGridLines="0" workbookViewId="0">
      <selection activeCell="C11" sqref="C11"/>
    </sheetView>
  </sheetViews>
  <sheetFormatPr baseColWidth="10" defaultColWidth="12" defaultRowHeight="11.25"/>
  <cols>
    <col min="1" max="1" width="2.66406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>
      <c r="B1" s="76" t="str">
        <f>'Notas de Disciplina Financiera'!A1</f>
        <v>Comité Municipal de Agua Potable y Alcantarillado de Apaseo el Grande, Gto.</v>
      </c>
      <c r="C1" s="76"/>
      <c r="D1" s="76"/>
      <c r="E1" s="40" t="s">
        <v>0</v>
      </c>
      <c r="F1" s="41">
        <f>'Notas de Disciplina Financiera'!D1</f>
        <v>2024</v>
      </c>
    </row>
    <row r="2" spans="1:6">
      <c r="B2" s="76" t="s">
        <v>1</v>
      </c>
      <c r="C2" s="76"/>
      <c r="D2" s="76"/>
      <c r="E2" s="40" t="s">
        <v>2</v>
      </c>
      <c r="F2" s="41" t="str">
        <f>'Notas de Disciplina Financiera'!D2</f>
        <v>Trimestral</v>
      </c>
    </row>
    <row r="3" spans="1:6">
      <c r="B3" s="76" t="str">
        <f>'Notas de Disciplina Financiera'!A3</f>
        <v>Correspondiente del 01 de Enero al 31 de Marzo de 2024</v>
      </c>
      <c r="C3" s="76"/>
      <c r="D3" s="76"/>
      <c r="E3" s="40" t="s">
        <v>4</v>
      </c>
      <c r="F3" s="41">
        <f>'Notas de Disciplina Financiera'!D3</f>
        <v>1</v>
      </c>
    </row>
    <row r="5" spans="1:6">
      <c r="B5" s="43"/>
      <c r="C5" s="43" t="s">
        <v>20</v>
      </c>
    </row>
    <row r="7" spans="1:6">
      <c r="B7" s="1" t="s">
        <v>137</v>
      </c>
    </row>
    <row r="8" spans="1:6">
      <c r="B8" s="45" t="s">
        <v>148</v>
      </c>
    </row>
    <row r="9" spans="1:6">
      <c r="A9" s="42"/>
    </row>
    <row r="11" spans="1:6" ht="12">
      <c r="C11" s="71" t="s">
        <v>156</v>
      </c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741666-B467-42AD-81E5-1DC0D3595A63}">
  <ds:schemaRefs>
    <ds:schemaRef ds:uri="0c865bf4-0f22-4e4d-b041-7b0c1657e5a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6aa8a68a-ab09-4ac8-a697-fdce915bc56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Notas de Disciplina Financiera</vt:lpstr>
      <vt:lpstr>NDF-01</vt:lpstr>
      <vt:lpstr>NDF-02</vt:lpstr>
      <vt:lpstr>NDF-03</vt:lpstr>
      <vt:lpstr>NDF-04</vt:lpstr>
      <vt:lpstr>NDF-05</vt:lpstr>
      <vt:lpstr>NDF-06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CP. Bibis</cp:lastModifiedBy>
  <cp:revision/>
  <cp:lastPrinted>2024-04-29T21:46:10Z</cp:lastPrinted>
  <dcterms:created xsi:type="dcterms:W3CDTF">2024-03-15T21:50:03Z</dcterms:created>
  <dcterms:modified xsi:type="dcterms:W3CDTF">2024-04-29T23:35:41Z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