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4TO TRIMESTRE 2023\"/>
    </mc:Choice>
  </mc:AlternateContent>
  <xr:revisionPtr revIDLastSave="0" documentId="13_ncr:1_{04979402-D1D9-419C-8FA1-18D65857994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1" l="1"/>
  <c r="L28" i="1"/>
  <c r="G28" i="1"/>
  <c r="M27" i="1"/>
  <c r="L27" i="1"/>
  <c r="G27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26" i="1"/>
  <c r="G9" i="1"/>
  <c r="K31" i="1" l="1"/>
  <c r="J31" i="1"/>
  <c r="I31" i="1"/>
  <c r="H31" i="1"/>
  <c r="G31" i="1"/>
  <c r="K21" i="1"/>
  <c r="J21" i="1"/>
  <c r="I21" i="1"/>
  <c r="H21" i="1"/>
  <c r="G21" i="1"/>
  <c r="M31" i="1" l="1"/>
  <c r="M26" i="1"/>
  <c r="M21" i="1"/>
  <c r="M9" i="1"/>
  <c r="K33" i="1"/>
  <c r="I33" i="1"/>
  <c r="H33" i="1"/>
  <c r="J33" i="1"/>
  <c r="G33" i="1"/>
  <c r="L31" i="1"/>
  <c r="L26" i="1"/>
  <c r="L21" i="1"/>
  <c r="L9" i="1"/>
  <c r="L33" i="1" l="1"/>
  <c r="M33" i="1"/>
</calcChain>
</file>

<file path=xl/sharedStrings.xml><?xml version="1.0" encoding="utf-8"?>
<sst xmlns="http://schemas.openxmlformats.org/spreadsheetml/2006/main" count="43" uniqueCount="41">
  <si>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</si>
  <si>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</si>
  <si>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</si>
  <si>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</si>
  <si>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</si>
  <si>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</si>
  <si>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</si>
  <si>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</si>
  <si>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</si>
  <si>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</si>
  <si>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</si>
  <si>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</si>
  <si>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</si>
  <si>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</si>
  <si>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</si>
  <si>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</si>
  <si>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</si>
  <si>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</si>
  <si>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</si>
  <si>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</si>
  <si>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</si>
  <si>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</si>
  <si>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DIRECCION GENERAL</t>
  </si>
  <si>
    <t>MUEBLES DE OFICINA Y ESTANTERIA</t>
  </si>
  <si>
    <t>BIENES ARTISTICOS, CULTURALES Y CIENTIFICOS</t>
  </si>
  <si>
    <t>EQUIPO DE COMPUTO Y DE TECNOLOGIAS DE LA INFORMAC</t>
  </si>
  <si>
    <t>OTROS MOBILIARIOS Y EQUIPOS DE ADMINISTRACION</t>
  </si>
  <si>
    <t>VEHICULOS Y EQUIPO TERRESTRE</t>
  </si>
  <si>
    <t>OTROS EQUIPOS DE TRANSPORTE</t>
  </si>
  <si>
    <t>MAQUINARIA Y EQUIPO INDUSTRIAL</t>
  </si>
  <si>
    <t>EQUIPO DE COMUNICACION Y TELECOMUNICACION</t>
  </si>
  <si>
    <t>HERRAMIENTAS Y MAQUINAS-HERRAMIENTA</t>
  </si>
  <si>
    <t>LICENCIAS INFORMATICAS E INTELECTUALES</t>
  </si>
  <si>
    <t>CONS D OBRS P EL ABS DE AGUA, PETRO, GS, ELE Y TEL</t>
  </si>
  <si>
    <t>DIV DE TERRENOS Y CONSTR DE OBRAS DE URBANIZACION</t>
  </si>
  <si>
    <t>ESTU, FORM Y EVA D PROYE PRODU NO INCL EN CONCEP A</t>
  </si>
  <si>
    <t>Comité Municipal de Agua Potable y Alcantarillado de Apaseo el Grande, Gto.
Programas y Proyectos de Inversión
Del 1 de Enero al 31 de Diciembre de 2023</t>
  </si>
  <si>
    <t>DIRECTOR GENERAL</t>
  </si>
  <si>
    <t>CONTADORA GENERAL</t>
  </si>
  <si>
    <t>LIC. JOSE LUIS MANCERA SANCHEZ</t>
  </si>
  <si>
    <t>C.P. BLANCA BIBIANA VILLEGAS 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</si>
</sst>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89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5" fillId="0" borderId="0" xfId="4" applyFont="1" applyProtection="1">
      <protection locked="0"/>
    </xf>
  </cellXfs>
  <cellStyles count="5">
    <cellStyle name="Moneda" xfId="1" builtinId="4"/>
    <cellStyle name="Normal" xfId="0" builtinId="0"/>
    <cellStyle name="Normal 2 2" xfId="4" xr:uid="{6750A48A-2418-4E4C-9D5F-AFB4F7B5C8DB}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45"/>
  <sheetViews>
    <sheetView tabSelected="1" workbookViewId="0">
      <selection activeCell="Q28" sqref="Q28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49" t="s">
        <v>36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2:13" ht="13.15" customHeight="1" x14ac:dyDescent="0.2">
      <c r="B2" s="52" t="s">
        <v>0</v>
      </c>
      <c r="C2" s="53"/>
      <c r="D2" s="58" t="s">
        <v>1</v>
      </c>
      <c r="E2" s="61" t="s">
        <v>2</v>
      </c>
      <c r="F2" s="58" t="s">
        <v>3</v>
      </c>
      <c r="G2" s="62" t="s">
        <v>4</v>
      </c>
      <c r="H2" s="62"/>
      <c r="I2" s="62"/>
      <c r="J2" s="62"/>
      <c r="K2" s="62"/>
      <c r="L2" s="62"/>
      <c r="M2" s="63"/>
    </row>
    <row r="3" spans="2:13" ht="21" customHeight="1" x14ac:dyDescent="0.2">
      <c r="B3" s="54"/>
      <c r="C3" s="55"/>
      <c r="D3" s="59"/>
      <c r="E3" s="61"/>
      <c r="F3" s="59"/>
      <c r="G3" s="64" t="s">
        <v>20</v>
      </c>
      <c r="H3" s="66" t="s">
        <v>5</v>
      </c>
      <c r="I3" s="69" t="s">
        <v>6</v>
      </c>
      <c r="J3" s="69" t="s">
        <v>7</v>
      </c>
      <c r="K3" s="69" t="s">
        <v>8</v>
      </c>
      <c r="L3" s="76" t="s">
        <v>9</v>
      </c>
      <c r="M3" s="77"/>
    </row>
    <row r="4" spans="2:13" ht="13.15" customHeight="1" x14ac:dyDescent="0.2">
      <c r="B4" s="54"/>
      <c r="C4" s="55"/>
      <c r="D4" s="59"/>
      <c r="E4" s="61"/>
      <c r="F4" s="59"/>
      <c r="G4" s="54"/>
      <c r="H4" s="67"/>
      <c r="I4" s="70"/>
      <c r="J4" s="70"/>
      <c r="K4" s="74"/>
      <c r="L4" s="68" t="s">
        <v>10</v>
      </c>
      <c r="M4" s="79" t="s">
        <v>11</v>
      </c>
    </row>
    <row r="5" spans="2:13" x14ac:dyDescent="0.2">
      <c r="B5" s="56"/>
      <c r="C5" s="57"/>
      <c r="D5" s="60"/>
      <c r="E5" s="61"/>
      <c r="F5" s="60"/>
      <c r="G5" s="65"/>
      <c r="H5" s="68"/>
      <c r="I5" s="71"/>
      <c r="J5" s="71"/>
      <c r="K5" s="75"/>
      <c r="L5" s="78"/>
      <c r="M5" s="80"/>
    </row>
    <row r="6" spans="2:13" ht="13.15" customHeight="1" x14ac:dyDescent="0.2">
      <c r="B6" s="81" t="s">
        <v>12</v>
      </c>
      <c r="C6" s="82"/>
      <c r="D6" s="82"/>
      <c r="E6" s="21"/>
      <c r="G6" s="22"/>
      <c r="H6" s="22"/>
      <c r="I6" s="22"/>
      <c r="J6" s="83"/>
      <c r="K6" s="83"/>
      <c r="L6" s="22"/>
      <c r="M6" s="23"/>
    </row>
    <row r="7" spans="2:13" ht="13.15" customHeight="1" x14ac:dyDescent="0.2">
      <c r="B7" s="24"/>
      <c r="C7" s="84" t="s">
        <v>13</v>
      </c>
      <c r="D7" s="84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x14ac:dyDescent="0.2">
      <c r="B9" s="4" t="s">
        <v>21</v>
      </c>
      <c r="C9" s="5"/>
      <c r="D9" s="31" t="s">
        <v>22</v>
      </c>
      <c r="E9" s="28">
        <v>5110</v>
      </c>
      <c r="F9" s="29" t="s">
        <v>23</v>
      </c>
      <c r="G9" s="32">
        <f t="shared" ref="G9:G18" si="0">+H9</f>
        <v>40600</v>
      </c>
      <c r="H9" s="33">
        <v>40600</v>
      </c>
      <c r="I9" s="33">
        <v>40600</v>
      </c>
      <c r="J9" s="33">
        <v>743.65</v>
      </c>
      <c r="K9" s="33">
        <v>0</v>
      </c>
      <c r="L9" s="34">
        <f t="shared" ref="L9:L18" si="1">IFERROR(K9/H9,0)</f>
        <v>0</v>
      </c>
      <c r="M9" s="35">
        <f t="shared" ref="M9:M18" si="2">IFERROR(K9/I9,0)</f>
        <v>0</v>
      </c>
    </row>
    <row r="10" spans="2:13" x14ac:dyDescent="0.2">
      <c r="B10" s="4"/>
      <c r="C10" s="5"/>
      <c r="D10" s="31"/>
      <c r="E10" s="28">
        <v>5130</v>
      </c>
      <c r="F10" s="29" t="s">
        <v>24</v>
      </c>
      <c r="G10" s="32">
        <f t="shared" si="0"/>
        <v>0</v>
      </c>
      <c r="H10" s="33">
        <v>0</v>
      </c>
      <c r="I10" s="33">
        <v>120000</v>
      </c>
      <c r="J10" s="33">
        <v>19900</v>
      </c>
      <c r="K10" s="33">
        <v>117900</v>
      </c>
      <c r="L10" s="34">
        <f t="shared" si="1"/>
        <v>0</v>
      </c>
      <c r="M10" s="35">
        <f t="shared" si="2"/>
        <v>0.98250000000000004</v>
      </c>
    </row>
    <row r="11" spans="2:13" ht="22.5" x14ac:dyDescent="0.2">
      <c r="B11" s="4"/>
      <c r="C11" s="5"/>
      <c r="D11" s="31"/>
      <c r="E11" s="28">
        <v>5150</v>
      </c>
      <c r="F11" s="29" t="s">
        <v>25</v>
      </c>
      <c r="G11" s="32">
        <f t="shared" si="0"/>
        <v>174000</v>
      </c>
      <c r="H11" s="33">
        <v>174000</v>
      </c>
      <c r="I11" s="33">
        <v>289000</v>
      </c>
      <c r="J11" s="33">
        <v>86927.99</v>
      </c>
      <c r="K11" s="33">
        <v>101517.64</v>
      </c>
      <c r="L11" s="34">
        <f t="shared" si="1"/>
        <v>0.58343471264367819</v>
      </c>
      <c r="M11" s="35">
        <f t="shared" si="2"/>
        <v>0.3512721107266436</v>
      </c>
    </row>
    <row r="12" spans="2:13" x14ac:dyDescent="0.2">
      <c r="B12" s="4"/>
      <c r="C12" s="5"/>
      <c r="D12" s="31"/>
      <c r="E12" s="28">
        <v>5190</v>
      </c>
      <c r="F12" s="29" t="s">
        <v>26</v>
      </c>
      <c r="G12" s="32">
        <f t="shared" si="0"/>
        <v>55400</v>
      </c>
      <c r="H12" s="33">
        <v>55400</v>
      </c>
      <c r="I12" s="33">
        <v>105400</v>
      </c>
      <c r="J12" s="33">
        <v>25402.47</v>
      </c>
      <c r="K12" s="33">
        <v>47122.3</v>
      </c>
      <c r="L12" s="34">
        <f t="shared" si="1"/>
        <v>0.85058303249097478</v>
      </c>
      <c r="M12" s="35">
        <f t="shared" si="2"/>
        <v>0.44708064516129037</v>
      </c>
    </row>
    <row r="13" spans="2:13" x14ac:dyDescent="0.2">
      <c r="B13" s="4"/>
      <c r="C13" s="5"/>
      <c r="D13" s="31"/>
      <c r="E13" s="28">
        <v>5410</v>
      </c>
      <c r="F13" s="29" t="s">
        <v>27</v>
      </c>
      <c r="G13" s="32">
        <f t="shared" si="0"/>
        <v>150000</v>
      </c>
      <c r="H13" s="33">
        <v>150000</v>
      </c>
      <c r="I13" s="33">
        <v>971607.72</v>
      </c>
      <c r="J13" s="33">
        <v>0</v>
      </c>
      <c r="K13" s="33">
        <v>0</v>
      </c>
      <c r="L13" s="34">
        <f t="shared" si="1"/>
        <v>0</v>
      </c>
      <c r="M13" s="35">
        <f t="shared" si="2"/>
        <v>0</v>
      </c>
    </row>
    <row r="14" spans="2:13" x14ac:dyDescent="0.2">
      <c r="B14" s="4"/>
      <c r="C14" s="5"/>
      <c r="D14" s="31"/>
      <c r="E14" s="28">
        <v>5490</v>
      </c>
      <c r="F14" s="29" t="s">
        <v>28</v>
      </c>
      <c r="G14" s="32">
        <f t="shared" si="0"/>
        <v>70000</v>
      </c>
      <c r="H14" s="33">
        <v>70000</v>
      </c>
      <c r="I14" s="33">
        <v>70000</v>
      </c>
      <c r="J14" s="33">
        <v>0</v>
      </c>
      <c r="K14" s="33">
        <v>0</v>
      </c>
      <c r="L14" s="34">
        <f t="shared" si="1"/>
        <v>0</v>
      </c>
      <c r="M14" s="35">
        <f t="shared" si="2"/>
        <v>0</v>
      </c>
    </row>
    <row r="15" spans="2:13" x14ac:dyDescent="0.2">
      <c r="B15" s="4"/>
      <c r="C15" s="5"/>
      <c r="D15" s="31"/>
      <c r="E15" s="28">
        <v>5620</v>
      </c>
      <c r="F15" s="29" t="s">
        <v>29</v>
      </c>
      <c r="G15" s="32">
        <f t="shared" si="0"/>
        <v>526600</v>
      </c>
      <c r="H15" s="33">
        <v>526600</v>
      </c>
      <c r="I15" s="33">
        <v>2527105.7400000002</v>
      </c>
      <c r="J15" s="33">
        <v>189716</v>
      </c>
      <c r="K15" s="33">
        <v>278188.40999999997</v>
      </c>
      <c r="L15" s="34">
        <f t="shared" si="1"/>
        <v>0.5282727117356627</v>
      </c>
      <c r="M15" s="35">
        <f t="shared" si="2"/>
        <v>0.1100818242769691</v>
      </c>
    </row>
    <row r="16" spans="2:13" x14ac:dyDescent="0.2">
      <c r="B16" s="4"/>
      <c r="C16" s="5"/>
      <c r="D16" s="31"/>
      <c r="E16" s="28">
        <v>5650</v>
      </c>
      <c r="F16" s="29" t="s">
        <v>30</v>
      </c>
      <c r="G16" s="32">
        <f t="shared" si="0"/>
        <v>25000</v>
      </c>
      <c r="H16" s="33">
        <v>25000</v>
      </c>
      <c r="I16" s="33">
        <v>25000</v>
      </c>
      <c r="J16" s="33">
        <v>0</v>
      </c>
      <c r="K16" s="33">
        <v>0</v>
      </c>
      <c r="L16" s="34">
        <f t="shared" si="1"/>
        <v>0</v>
      </c>
      <c r="M16" s="35">
        <f t="shared" si="2"/>
        <v>0</v>
      </c>
    </row>
    <row r="17" spans="2:13" x14ac:dyDescent="0.2">
      <c r="B17" s="4"/>
      <c r="C17" s="5"/>
      <c r="D17" s="31"/>
      <c r="E17" s="28">
        <v>5670</v>
      </c>
      <c r="F17" s="29" t="s">
        <v>31</v>
      </c>
      <c r="G17" s="32">
        <f t="shared" si="0"/>
        <v>25500</v>
      </c>
      <c r="H17" s="33">
        <v>25500</v>
      </c>
      <c r="I17" s="33">
        <v>40500</v>
      </c>
      <c r="J17" s="33">
        <v>20460.169999999998</v>
      </c>
      <c r="K17" s="33">
        <v>20460.169999999998</v>
      </c>
      <c r="L17" s="34">
        <f t="shared" si="1"/>
        <v>0.8023596078431372</v>
      </c>
      <c r="M17" s="35">
        <f t="shared" si="2"/>
        <v>0.5051893827160493</v>
      </c>
    </row>
    <row r="18" spans="2:13" x14ac:dyDescent="0.2">
      <c r="B18" s="4"/>
      <c r="C18" s="5"/>
      <c r="D18" s="31"/>
      <c r="E18" s="28">
        <v>5970</v>
      </c>
      <c r="F18" s="29" t="s">
        <v>32</v>
      </c>
      <c r="G18" s="32">
        <f t="shared" si="0"/>
        <v>35000</v>
      </c>
      <c r="H18" s="33">
        <v>35000</v>
      </c>
      <c r="I18" s="33">
        <v>2200000</v>
      </c>
      <c r="J18" s="33">
        <v>1571006.11</v>
      </c>
      <c r="K18" s="33">
        <v>1571006.11</v>
      </c>
      <c r="L18" s="34">
        <f t="shared" si="1"/>
        <v>44.885888857142859</v>
      </c>
      <c r="M18" s="35">
        <f t="shared" si="2"/>
        <v>0.71409368636363646</v>
      </c>
    </row>
    <row r="19" spans="2:13" x14ac:dyDescent="0.2">
      <c r="B19" s="4"/>
      <c r="C19" s="5"/>
      <c r="D19" s="31"/>
      <c r="E19" s="36"/>
      <c r="F19" s="37"/>
      <c r="G19" s="41"/>
      <c r="H19" s="41"/>
      <c r="I19" s="41"/>
      <c r="J19" s="41"/>
      <c r="K19" s="41"/>
      <c r="L19" s="38"/>
      <c r="M19" s="39"/>
    </row>
    <row r="20" spans="2:13" x14ac:dyDescent="0.2">
      <c r="B20" s="4"/>
      <c r="C20" s="5"/>
      <c r="D20" s="26"/>
      <c r="E20" s="40"/>
      <c r="F20" s="26"/>
      <c r="G20" s="26"/>
      <c r="H20" s="26"/>
      <c r="I20" s="26"/>
      <c r="J20" s="26"/>
      <c r="K20" s="26"/>
      <c r="L20" s="26"/>
      <c r="M20" s="27"/>
    </row>
    <row r="21" spans="2:13" ht="13.15" customHeight="1" x14ac:dyDescent="0.2">
      <c r="B21" s="85" t="s">
        <v>14</v>
      </c>
      <c r="C21" s="86"/>
      <c r="D21" s="86"/>
      <c r="E21" s="86"/>
      <c r="F21" s="86"/>
      <c r="G21" s="7">
        <f>SUM(G9:G18)</f>
        <v>1102100</v>
      </c>
      <c r="H21" s="7">
        <f>SUM(H9:H18)</f>
        <v>1102100</v>
      </c>
      <c r="I21" s="7">
        <f>SUM(I9:I18)</f>
        <v>6389213.46</v>
      </c>
      <c r="J21" s="7">
        <f>SUM(J9:J18)</f>
        <v>1914156.3900000001</v>
      </c>
      <c r="K21" s="7">
        <f>SUM(K9:K18)</f>
        <v>2136194.63</v>
      </c>
      <c r="L21" s="8">
        <f>IFERROR(K21/H21,0)</f>
        <v>1.9382947373196624</v>
      </c>
      <c r="M21" s="9">
        <f>IFERROR(K21/I21,0)</f>
        <v>0.3343439131238542</v>
      </c>
    </row>
    <row r="22" spans="2:13" ht="4.9000000000000004" customHeight="1" x14ac:dyDescent="0.2">
      <c r="B22" s="4"/>
      <c r="C22" s="5"/>
      <c r="D22" s="26"/>
      <c r="E22" s="40"/>
      <c r="F22" s="26"/>
      <c r="G22" s="26"/>
      <c r="H22" s="26"/>
      <c r="I22" s="26"/>
      <c r="J22" s="26"/>
      <c r="K22" s="26"/>
      <c r="L22" s="26"/>
      <c r="M22" s="27"/>
    </row>
    <row r="23" spans="2:13" ht="13.15" customHeight="1" x14ac:dyDescent="0.2">
      <c r="B23" s="87" t="s">
        <v>15</v>
      </c>
      <c r="C23" s="84"/>
      <c r="D23" s="84"/>
      <c r="E23" s="21"/>
      <c r="F23" s="25"/>
      <c r="G23" s="26"/>
      <c r="H23" s="26"/>
      <c r="I23" s="26"/>
      <c r="J23" s="26"/>
      <c r="K23" s="26"/>
      <c r="L23" s="26"/>
      <c r="M23" s="27"/>
    </row>
    <row r="24" spans="2:13" ht="13.15" customHeight="1" x14ac:dyDescent="0.2">
      <c r="B24" s="24"/>
      <c r="C24" s="84" t="s">
        <v>16</v>
      </c>
      <c r="D24" s="84"/>
      <c r="E24" s="21"/>
      <c r="F24" s="25"/>
      <c r="G24" s="26"/>
      <c r="H24" s="26"/>
      <c r="I24" s="26"/>
      <c r="J24" s="26"/>
      <c r="K24" s="26"/>
      <c r="L24" s="26"/>
      <c r="M24" s="27"/>
    </row>
    <row r="25" spans="2:13" ht="6" customHeight="1" x14ac:dyDescent="0.2">
      <c r="B25" s="42"/>
      <c r="C25" s="43"/>
      <c r="D25" s="43"/>
      <c r="E25" s="36"/>
      <c r="F25" s="43"/>
      <c r="G25" s="26"/>
      <c r="H25" s="26"/>
      <c r="I25" s="26"/>
      <c r="J25" s="26"/>
      <c r="K25" s="26"/>
      <c r="L25" s="26"/>
      <c r="M25" s="27"/>
    </row>
    <row r="26" spans="2:13" x14ac:dyDescent="0.2">
      <c r="B26" s="4" t="s">
        <v>21</v>
      </c>
      <c r="C26" s="5"/>
      <c r="D26" s="26" t="s">
        <v>22</v>
      </c>
      <c r="E26" s="40">
        <v>6130</v>
      </c>
      <c r="F26" s="26" t="s">
        <v>33</v>
      </c>
      <c r="G26" s="32">
        <f>+H26</f>
        <v>100000</v>
      </c>
      <c r="H26" s="33">
        <v>100000</v>
      </c>
      <c r="I26" s="33">
        <v>5200000</v>
      </c>
      <c r="J26" s="33">
        <v>0</v>
      </c>
      <c r="K26" s="33">
        <v>0</v>
      </c>
      <c r="L26" s="34">
        <f>IFERROR(K26/H26,0)</f>
        <v>0</v>
      </c>
      <c r="M26" s="35">
        <f>IFERROR(K26/I26,0)</f>
        <v>0</v>
      </c>
    </row>
    <row r="27" spans="2:13" ht="22.5" x14ac:dyDescent="0.2">
      <c r="B27" s="4"/>
      <c r="C27" s="5"/>
      <c r="D27" s="26"/>
      <c r="E27" s="40">
        <v>6140</v>
      </c>
      <c r="F27" s="26" t="s">
        <v>34</v>
      </c>
      <c r="G27" s="32">
        <f>+H27</f>
        <v>200000</v>
      </c>
      <c r="H27" s="33">
        <v>200000</v>
      </c>
      <c r="I27" s="33">
        <v>50000</v>
      </c>
      <c r="J27" s="33">
        <v>0</v>
      </c>
      <c r="K27" s="33">
        <v>0</v>
      </c>
      <c r="L27" s="34">
        <f>IFERROR(K27/H27,0)</f>
        <v>0</v>
      </c>
      <c r="M27" s="35">
        <f>IFERROR(K27/I27,0)</f>
        <v>0</v>
      </c>
    </row>
    <row r="28" spans="2:13" ht="22.5" x14ac:dyDescent="0.2">
      <c r="B28" s="4"/>
      <c r="C28" s="5"/>
      <c r="D28" s="26"/>
      <c r="E28" s="40">
        <v>6310</v>
      </c>
      <c r="F28" s="26" t="s">
        <v>35</v>
      </c>
      <c r="G28" s="32">
        <f>+H28</f>
        <v>200000</v>
      </c>
      <c r="H28" s="33">
        <v>200000</v>
      </c>
      <c r="I28" s="33">
        <v>400000</v>
      </c>
      <c r="J28" s="33">
        <v>0</v>
      </c>
      <c r="K28" s="33">
        <v>69000</v>
      </c>
      <c r="L28" s="34">
        <f>IFERROR(K28/H28,0)</f>
        <v>0.34499999999999997</v>
      </c>
      <c r="M28" s="35">
        <f>IFERROR(K28/I28,0)</f>
        <v>0.17249999999999999</v>
      </c>
    </row>
    <row r="29" spans="2:13" x14ac:dyDescent="0.2">
      <c r="B29" s="4"/>
      <c r="C29" s="5"/>
      <c r="D29" s="26"/>
      <c r="E29" s="40"/>
      <c r="F29" s="26"/>
      <c r="G29" s="41"/>
      <c r="H29" s="41"/>
      <c r="I29" s="41"/>
      <c r="J29" s="41"/>
      <c r="K29" s="41"/>
      <c r="L29" s="38"/>
      <c r="M29" s="39"/>
    </row>
    <row r="30" spans="2:13" x14ac:dyDescent="0.2">
      <c r="B30" s="44"/>
      <c r="C30" s="45"/>
      <c r="D30" s="46"/>
      <c r="E30" s="47"/>
      <c r="F30" s="46"/>
      <c r="G30" s="46"/>
      <c r="H30" s="46"/>
      <c r="I30" s="46"/>
      <c r="J30" s="46"/>
      <c r="K30" s="46"/>
      <c r="L30" s="46"/>
      <c r="M30" s="48"/>
    </row>
    <row r="31" spans="2:13" x14ac:dyDescent="0.2">
      <c r="B31" s="85" t="s">
        <v>17</v>
      </c>
      <c r="C31" s="86"/>
      <c r="D31" s="86"/>
      <c r="E31" s="86"/>
      <c r="F31" s="86"/>
      <c r="G31" s="7">
        <f>SUM(G26:G28)</f>
        <v>500000</v>
      </c>
      <c r="H31" s="7">
        <f>SUM(H26:H28)</f>
        <v>500000</v>
      </c>
      <c r="I31" s="7">
        <f>SUM(I26:I28)</f>
        <v>5650000</v>
      </c>
      <c r="J31" s="7">
        <f>SUM(J26:J28)</f>
        <v>0</v>
      </c>
      <c r="K31" s="7">
        <f>SUM(K26:K28)</f>
        <v>69000</v>
      </c>
      <c r="L31" s="8">
        <f>IFERROR(K31/H31,0)</f>
        <v>0.13800000000000001</v>
      </c>
      <c r="M31" s="9">
        <f>IFERROR(K31/I31,0)</f>
        <v>1.2212389380530974E-2</v>
      </c>
    </row>
    <row r="32" spans="2:13" x14ac:dyDescent="0.2">
      <c r="B32" s="4"/>
      <c r="C32" s="5"/>
      <c r="D32" s="2"/>
      <c r="E32" s="6"/>
      <c r="F32" s="2"/>
      <c r="G32" s="2"/>
      <c r="H32" s="2"/>
      <c r="I32" s="2"/>
      <c r="J32" s="2"/>
      <c r="K32" s="2"/>
      <c r="L32" s="2"/>
      <c r="M32" s="3"/>
    </row>
    <row r="33" spans="2:13" x14ac:dyDescent="0.2">
      <c r="B33" s="72" t="s">
        <v>18</v>
      </c>
      <c r="C33" s="73"/>
      <c r="D33" s="73"/>
      <c r="E33" s="73"/>
      <c r="F33" s="73"/>
      <c r="G33" s="10">
        <f>+G21+G31</f>
        <v>1602100</v>
      </c>
      <c r="H33" s="10">
        <f>+H21+H31</f>
        <v>1602100</v>
      </c>
      <c r="I33" s="10">
        <f>+I21+I31</f>
        <v>12039213.460000001</v>
      </c>
      <c r="J33" s="10">
        <f>+J21+J31</f>
        <v>1914156.3900000001</v>
      </c>
      <c r="K33" s="10">
        <f>+K21+K31</f>
        <v>2205194.63</v>
      </c>
      <c r="L33" s="11">
        <f>IFERROR(K33/H33,0)</f>
        <v>1.3764400661631608</v>
      </c>
      <c r="M33" s="12">
        <f>IFERROR(K33/I33,0)</f>
        <v>0.18316766600465273</v>
      </c>
    </row>
    <row r="34" spans="2:13" x14ac:dyDescent="0.2">
      <c r="B34" s="13"/>
      <c r="C34" s="14"/>
      <c r="D34" s="14"/>
      <c r="E34" s="15"/>
      <c r="F34" s="14"/>
      <c r="G34" s="14"/>
      <c r="H34" s="14"/>
      <c r="I34" s="14"/>
      <c r="J34" s="14"/>
      <c r="K34" s="14"/>
      <c r="L34" s="14"/>
      <c r="M34" s="16"/>
    </row>
    <row r="35" spans="2:13" ht="15" x14ac:dyDescent="0.25">
      <c r="B35" s="17" t="s">
        <v>19</v>
      </c>
      <c r="C35" s="17"/>
      <c r="D35" s="18"/>
      <c r="E35" s="19"/>
      <c r="F35" s="18"/>
      <c r="G35" s="18"/>
      <c r="H35" s="18"/>
    </row>
    <row r="43" spans="2:13" x14ac:dyDescent="0.2">
      <c r="D43" s="88" t="s">
        <v>37</v>
      </c>
      <c r="E43" s="1"/>
      <c r="F43" s="88" t="s">
        <v>38</v>
      </c>
    </row>
    <row r="44" spans="2:13" x14ac:dyDescent="0.2">
      <c r="D44" s="88" t="s">
        <v>39</v>
      </c>
      <c r="E44" s="1"/>
      <c r="F44" s="88" t="s">
        <v>40</v>
      </c>
    </row>
    <row r="45" spans="2:13" x14ac:dyDescent="0.2">
      <c r="E45" s="1"/>
    </row>
  </sheetData>
  <mergeCells count="22">
    <mergeCell ref="B33:F33"/>
    <mergeCell ref="K3:K5"/>
    <mergeCell ref="L3:M3"/>
    <mergeCell ref="L4:L5"/>
    <mergeCell ref="M4:M5"/>
    <mergeCell ref="B6:D6"/>
    <mergeCell ref="J6:K6"/>
    <mergeCell ref="C7:D7"/>
    <mergeCell ref="B21:F21"/>
    <mergeCell ref="B23:D23"/>
    <mergeCell ref="C24:D24"/>
    <mergeCell ref="B31:F31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CP. Bibis</cp:lastModifiedBy>
  <cp:lastPrinted>2024-01-29T23:17:59Z</cp:lastPrinted>
  <dcterms:created xsi:type="dcterms:W3CDTF">2020-08-06T19:52:58Z</dcterms:created>
  <dcterms:modified xsi:type="dcterms:W3CDTF">2024-01-29T23:18:02Z</dcterms:modified>
</cp:coreProperties>
</file>