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3\"/>
    </mc:Choice>
  </mc:AlternateContent>
  <xr:revisionPtr revIDLastSave="0" documentId="13_ncr:1_{0A2903CC-3F2A-4D57-9C74-EF7F03E48AFC}" xr6:coauthVersionLast="47" xr6:coauthVersionMax="47" xr10:uidLastSave="{00000000-0000-0000-0000-000000000000}"/>
  <bookViews>
    <workbookView xWindow="4200" yWindow="4185" windowWidth="21600" windowHeight="1129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B43" i="6"/>
  <c r="B33" i="6"/>
  <c r="B23" i="6"/>
  <c r="B13" i="6"/>
  <c r="B5" i="6"/>
  <c r="G53" i="6" l="1"/>
  <c r="D43" i="6"/>
  <c r="G43" i="6" s="1"/>
  <c r="D13" i="6"/>
  <c r="G13" i="6" s="1"/>
  <c r="D23" i="6"/>
  <c r="G2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<sst xmlns="http://schemas.openxmlformats.org/spreadsheetml/2006/main" count="219" uniqueCount="146">
  <si>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</si>
  <si>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</si>
  <si>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</si>
  <si>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</si>
  <si>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</si>
  <si>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</si>
  <si>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</si>
  <si>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</si>
  <si>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</si>
  <si>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</si>
  <si>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</si>
  <si>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</si>
  <si>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</si>
  <si>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</si>
  <si>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</si>
  <si>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</si>
  <si>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</si>
  <si>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</si>
  <si>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</si>
  <si>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</si>
  <si>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</si>
  <si>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</si>
  <si>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</si>
  <si>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</si>
  <si>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</si>
  <si>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</si>
  <si>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</si>
  <si>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</si>
  <si>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</si>
  <si>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</si>
  <si>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</si>
  <si>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</si>
  <si>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</si>
  <si>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</si>
  <si>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</si>
  <si>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</si>
  <si>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</si>
  <si>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</si>
  <si>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</si>
  <si>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</si>
  <si>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</si>
  <si>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</si>
  <si>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</si>
  <si>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</si>
  <si>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</si>
  <si>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</si>
  <si>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</si>
  <si>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</si>
  <si>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</si>
  <si>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</si>
  <si>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</si>
  <si>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</si>
  <si>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</si>
  <si>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</si>
  <si>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</si>
  <si>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</si>
  <si>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</si>
  <si>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</si>
  <si>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</si>
  <si>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</si>
  <si>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</si>
  <si>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</si>
  <si>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</si>
  <si>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</si>
  <si>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</si>
  <si>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</si>
  <si>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</si>
  <si>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</si>
  <si>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</si>
  <si>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</si>
  <si>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</si>
  <si>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</si>
  <si>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</si>
  <si>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</si>
  <si>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</si>
  <si>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</si>
  <si>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</si>
  <si>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</si>
  <si>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</si>
  <si>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</si>
  <si>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</si>
  <si>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</si>
  <si>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</si>
  <si>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</si>
  <si>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</si>
  <si>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</si>
  <si>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</si>
  <si>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</si>
  <si>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</si>
  <si>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</si>
  <si>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</si>
  <si>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</si>
  <si>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</si>
  <si>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</si>
  <si>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</si>
  <si>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</si>
  <si>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</si>
  <si>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</si>
  <si>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</si>
  <si>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</si>
  <si>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</si>
  <si>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</si>
  <si>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</si>
  <si>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</si>
  <si>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</si>
  <si>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</si>
  <si>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</si>
  <si>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</si>
  <si>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</si>
  <si>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</si>
  <si>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</si>
  <si>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</si>
  <si>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</si>
  <si>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</si>
  <si>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</si>
  <si>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</si>
  <si>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</si>
  <si>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</si>
  <si>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</si>
  <si>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</si>
  <si>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</si>
  <si>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</si>
  <si>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</si>
  <si>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</si>
  <si>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</si>
  <si>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</si>
  <si>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</si>
  <si>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</si>
  <si>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Comité Municipal de Agua Potable y Alcantarillado de Apaseo el Grande, Gto.
Estado Analítico del Ejercicio del Presupuesto de Egresos
Clasificación por Objeto del Gasto (Capítulo y Concepto)
Del 1 de Enero al 31 de Marzo de 2023</t>
  </si>
  <si>
    <t>Comité Municipal de Agua Potable y Alcantarillado de Apaseo el Grande, Gto.
Estado Analítico del Ejercicio del Presupuesto de Egresos
Clasificación Económica (por Tipo de Gasto)
Del 1 de Enero al 31 de Marzo de 2023</t>
  </si>
  <si>
    <t>31120M04A010000 DIRECCION GENERAL</t>
  </si>
  <si>
    <t>31120M04A010100 COORDINACION ADMINISTRAT</t>
  </si>
  <si>
    <t>31120M04A010200 COORDINACION COMERCIAL</t>
  </si>
  <si>
    <t>31120M04A010300 COORDINACION TECNICA</t>
  </si>
  <si>
    <t>31120M04A010400 COORDINACION JURIDICA</t>
  </si>
  <si>
    <t>31120M04A010500 COORDINACION COMUNIDADES</t>
  </si>
  <si>
    <t>31120M04A010600 COORDINACION OPERATIVA</t>
  </si>
  <si>
    <t>Comité Municipal de Agua Potable y Alcantarillado de Apaseo el Grande, Gto.
Estado Analítico del Ejercicio del Presupuesto de Egresos
Clasificación Administrativa
Del 1 de Enero al 31 de Marzo de 2023</t>
  </si>
  <si>
    <t>Comité Municipal de Agua Potable y Alcantarillado de Apaseo el Grande, Gto.
Estado Analítico del Ejercicio del Presupuesto de Egresos
Clasificación Administrativa (Poderes)
Del 1 de Enero al 31 de Marzo de 2023</t>
  </si>
  <si>
    <t>Comité Municipal de Agua Potable y Alcantarillado de Apaseo el Grande, Gto.
Estado Analítico del Ejercicio del Presupuesto de Egresos
Clasificación Administrativa (Sector Paraestatal)
Del 1 de Enero al 31 de Marzo de 2023</t>
  </si>
  <si>
    <t>DIRECTOR GENERAL</t>
  </si>
  <si>
    <t>CONTADORA GENERAL</t>
  </si>
  <si>
    <t>LIC. JOSE LUIS MANCERA SANCHEZ</t>
  </si>
  <si>
    <t xml:space="preserve">C.P. BLANCA BIBIANA VILLEGAS LUNA </t>
  </si>
  <si>
    <t>Coordinación de la Politica de Gobierno</t>
  </si>
  <si>
    <t>Comité Municipal de Agua Potable y Alcantarillado de Apaseo el Grande, Gto.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</si>
</sst>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3" xfId="0" applyNumberFormat="1" applyFon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11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3" xfId="9" applyFont="1" applyBorder="1" applyAlignment="1">
      <alignment horizontal="left" vertical="center" indent="1"/>
    </xf>
    <xf numFmtId="0" fontId="2" fillId="0" borderId="4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vertical="top" wrapText="1"/>
      <protection locked="0"/>
    </xf>
    <xf numFmtId="4" fontId="6" fillId="0" borderId="0" xfId="8" applyNumberFormat="1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0" borderId="5" xfId="0" applyFont="1" applyBorder="1" applyAlignment="1" applyProtection="1">
      <alignment horizontal="left" inden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wrapText="1"/>
    </xf>
    <xf numFmtId="4" fontId="2" fillId="0" borderId="11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vertical="center"/>
    </xf>
    <xf numFmtId="0" fontId="6" fillId="2" borderId="6" xfId="9" applyFont="1" applyFill="1" applyBorder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showGridLines="0" workbookViewId="0">
      <selection activeCell="A7" sqref="A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47" t="s">
        <v>128</v>
      </c>
      <c r="B1" s="47"/>
      <c r="C1" s="47"/>
      <c r="D1" s="47"/>
      <c r="E1" s="47"/>
      <c r="F1" s="47"/>
      <c r="G1" s="48"/>
    </row>
    <row r="2" spans="1:8" x14ac:dyDescent="0.2">
      <c r="A2" s="45"/>
      <c r="B2" s="49" t="s">
        <v>57</v>
      </c>
      <c r="C2" s="47"/>
      <c r="D2" s="47"/>
      <c r="E2" s="47"/>
      <c r="F2" s="48"/>
      <c r="G2" s="50" t="s">
        <v>56</v>
      </c>
    </row>
    <row r="3" spans="1:8" ht="24.95" customHeight="1" x14ac:dyDescent="0.2">
      <c r="A3" s="45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51"/>
    </row>
    <row r="4" spans="1:8" x14ac:dyDescent="0.2">
      <c r="A4" s="46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6" t="s">
        <v>58</v>
      </c>
      <c r="B5" s="11">
        <f>SUM(B6:B12)</f>
        <v>20616834</v>
      </c>
      <c r="C5" s="11">
        <f>SUM(C6:C12)</f>
        <v>309999.99999999994</v>
      </c>
      <c r="D5" s="11">
        <f>B5+C5</f>
        <v>20926834</v>
      </c>
      <c r="E5" s="11">
        <f>SUM(E6:E12)</f>
        <v>4157938.5399999996</v>
      </c>
      <c r="F5" s="11">
        <f>SUM(F6:F12)</f>
        <v>4157938.5399999996</v>
      </c>
      <c r="G5" s="11">
        <f>D5-E5</f>
        <v>16768895.460000001</v>
      </c>
    </row>
    <row r="6" spans="1:8" x14ac:dyDescent="0.2">
      <c r="A6" s="18" t="s">
        <v>62</v>
      </c>
      <c r="B6" s="5">
        <v>10171463.76</v>
      </c>
      <c r="C6" s="5">
        <v>-53164.69</v>
      </c>
      <c r="D6" s="5">
        <f t="shared" ref="D6:D69" si="0">B6+C6</f>
        <v>10118299.07</v>
      </c>
      <c r="E6" s="5">
        <v>2114177</v>
      </c>
      <c r="F6" s="5">
        <v>2114177</v>
      </c>
      <c r="G6" s="5">
        <f t="shared" ref="G6:G69" si="1">D6-E6</f>
        <v>8004122.0700000003</v>
      </c>
      <c r="H6" s="8">
        <v>1100</v>
      </c>
    </row>
    <row r="7" spans="1:8" x14ac:dyDescent="0.2">
      <c r="A7" s="18" t="s">
        <v>63</v>
      </c>
      <c r="B7" s="5">
        <v>649600</v>
      </c>
      <c r="C7" s="5">
        <v>332491.82</v>
      </c>
      <c r="D7" s="5">
        <f t="shared" si="0"/>
        <v>982091.82000000007</v>
      </c>
      <c r="E7" s="5">
        <v>343825.36</v>
      </c>
      <c r="F7" s="5">
        <v>343825.36</v>
      </c>
      <c r="G7" s="5">
        <f t="shared" si="1"/>
        <v>638266.46000000008</v>
      </c>
      <c r="H7" s="8">
        <v>1200</v>
      </c>
    </row>
    <row r="8" spans="1:8" x14ac:dyDescent="0.2">
      <c r="A8" s="18" t="s">
        <v>64</v>
      </c>
      <c r="B8" s="5">
        <v>2591449</v>
      </c>
      <c r="C8" s="5">
        <v>51990.49</v>
      </c>
      <c r="D8" s="5">
        <f t="shared" si="0"/>
        <v>2643439.4900000002</v>
      </c>
      <c r="E8" s="5">
        <v>187921.59</v>
      </c>
      <c r="F8" s="5">
        <v>187921.59</v>
      </c>
      <c r="G8" s="5">
        <f t="shared" si="1"/>
        <v>2455517.9000000004</v>
      </c>
      <c r="H8" s="8">
        <v>1300</v>
      </c>
    </row>
    <row r="9" spans="1:8" x14ac:dyDescent="0.2">
      <c r="A9" s="18" t="s">
        <v>33</v>
      </c>
      <c r="B9" s="5">
        <v>2576262.6</v>
      </c>
      <c r="C9" s="5">
        <v>89315.22</v>
      </c>
      <c r="D9" s="5">
        <f t="shared" si="0"/>
        <v>2665577.8200000003</v>
      </c>
      <c r="E9" s="5">
        <v>667196.68999999994</v>
      </c>
      <c r="F9" s="5">
        <v>667196.68999999994</v>
      </c>
      <c r="G9" s="5">
        <f t="shared" si="1"/>
        <v>1998381.1300000004</v>
      </c>
      <c r="H9" s="8">
        <v>1400</v>
      </c>
    </row>
    <row r="10" spans="1:8" x14ac:dyDescent="0.2">
      <c r="A10" s="18" t="s">
        <v>65</v>
      </c>
      <c r="B10" s="5">
        <v>1385500</v>
      </c>
      <c r="C10" s="5">
        <v>-100000</v>
      </c>
      <c r="D10" s="5">
        <f t="shared" si="0"/>
        <v>1285500</v>
      </c>
      <c r="E10" s="5">
        <v>194786.9</v>
      </c>
      <c r="F10" s="5">
        <v>194786.9</v>
      </c>
      <c r="G10" s="5">
        <f t="shared" si="1"/>
        <v>1090713.1000000001</v>
      </c>
      <c r="H10" s="8">
        <v>1500</v>
      </c>
    </row>
    <row r="11" spans="1:8" x14ac:dyDescent="0.2">
      <c r="A11" s="18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8">
        <v>1600</v>
      </c>
    </row>
    <row r="12" spans="1:8" x14ac:dyDescent="0.2">
      <c r="A12" s="18" t="s">
        <v>66</v>
      </c>
      <c r="B12" s="5">
        <v>3242558.64</v>
      </c>
      <c r="C12" s="5">
        <v>-10632.84</v>
      </c>
      <c r="D12" s="5">
        <f t="shared" si="0"/>
        <v>3231925.8000000003</v>
      </c>
      <c r="E12" s="5">
        <v>650031</v>
      </c>
      <c r="F12" s="5">
        <v>650031</v>
      </c>
      <c r="G12" s="5">
        <f t="shared" si="1"/>
        <v>2581894.8000000003</v>
      </c>
      <c r="H12" s="8">
        <v>1700</v>
      </c>
    </row>
    <row r="13" spans="1:8" x14ac:dyDescent="0.2">
      <c r="A13" s="16" t="s">
        <v>122</v>
      </c>
      <c r="B13" s="12">
        <f>SUM(B14:B22)</f>
        <v>5189897.32</v>
      </c>
      <c r="C13" s="12">
        <f>SUM(C14:C22)</f>
        <v>220712.14</v>
      </c>
      <c r="D13" s="12">
        <f t="shared" si="0"/>
        <v>5410609.46</v>
      </c>
      <c r="E13" s="12">
        <f>SUM(E14:E22)</f>
        <v>1419858.1199999999</v>
      </c>
      <c r="F13" s="12">
        <f>SUM(F14:F22)</f>
        <v>1419858.1199999999</v>
      </c>
      <c r="G13" s="12">
        <f t="shared" si="1"/>
        <v>3990751.34</v>
      </c>
      <c r="H13" s="17">
        <v>0</v>
      </c>
    </row>
    <row r="14" spans="1:8" x14ac:dyDescent="0.2">
      <c r="A14" s="18" t="s">
        <v>67</v>
      </c>
      <c r="B14" s="5">
        <v>717028.44</v>
      </c>
      <c r="C14" s="5">
        <v>20000</v>
      </c>
      <c r="D14" s="5">
        <f t="shared" si="0"/>
        <v>737028.44</v>
      </c>
      <c r="E14" s="5">
        <v>47112.51</v>
      </c>
      <c r="F14" s="5">
        <v>47112.51</v>
      </c>
      <c r="G14" s="5">
        <f t="shared" si="1"/>
        <v>689915.92999999993</v>
      </c>
      <c r="H14" s="8">
        <v>2100</v>
      </c>
    </row>
    <row r="15" spans="1:8" x14ac:dyDescent="0.2">
      <c r="A15" s="18" t="s">
        <v>68</v>
      </c>
      <c r="B15" s="5">
        <v>87057.88</v>
      </c>
      <c r="C15" s="5">
        <v>10000</v>
      </c>
      <c r="D15" s="5">
        <f t="shared" si="0"/>
        <v>97057.88</v>
      </c>
      <c r="E15" s="5">
        <v>17562.22</v>
      </c>
      <c r="F15" s="5">
        <v>17562.22</v>
      </c>
      <c r="G15" s="5">
        <f t="shared" si="1"/>
        <v>79495.66</v>
      </c>
      <c r="H15" s="8">
        <v>2200</v>
      </c>
    </row>
    <row r="16" spans="1:8" x14ac:dyDescent="0.2">
      <c r="A16" s="18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8">
        <v>2300</v>
      </c>
    </row>
    <row r="17" spans="1:8" x14ac:dyDescent="0.2">
      <c r="A17" s="18" t="s">
        <v>70</v>
      </c>
      <c r="B17" s="5">
        <v>2355030</v>
      </c>
      <c r="C17" s="5">
        <v>-40000</v>
      </c>
      <c r="D17" s="5">
        <f t="shared" si="0"/>
        <v>2315030</v>
      </c>
      <c r="E17" s="5">
        <v>697333.49</v>
      </c>
      <c r="F17" s="5">
        <v>697333.49</v>
      </c>
      <c r="G17" s="5">
        <f t="shared" si="1"/>
        <v>1617696.51</v>
      </c>
      <c r="H17" s="8">
        <v>2400</v>
      </c>
    </row>
    <row r="18" spans="1:8" x14ac:dyDescent="0.2">
      <c r="A18" s="18" t="s">
        <v>71</v>
      </c>
      <c r="B18" s="5">
        <v>260000</v>
      </c>
      <c r="C18" s="5">
        <v>30000</v>
      </c>
      <c r="D18" s="5">
        <f t="shared" si="0"/>
        <v>290000</v>
      </c>
      <c r="E18" s="5">
        <v>56466</v>
      </c>
      <c r="F18" s="5">
        <v>56466</v>
      </c>
      <c r="G18" s="5">
        <f t="shared" si="1"/>
        <v>233534</v>
      </c>
      <c r="H18" s="8">
        <v>2500</v>
      </c>
    </row>
    <row r="19" spans="1:8" x14ac:dyDescent="0.2">
      <c r="A19" s="18" t="s">
        <v>72</v>
      </c>
      <c r="B19" s="5">
        <v>1044870</v>
      </c>
      <c r="C19" s="5">
        <v>90000</v>
      </c>
      <c r="D19" s="5">
        <f t="shared" si="0"/>
        <v>1134870</v>
      </c>
      <c r="E19" s="5">
        <v>344368.87</v>
      </c>
      <c r="F19" s="5">
        <v>344368.87</v>
      </c>
      <c r="G19" s="5">
        <f t="shared" si="1"/>
        <v>790501.13</v>
      </c>
      <c r="H19" s="8">
        <v>2600</v>
      </c>
    </row>
    <row r="20" spans="1:8" x14ac:dyDescent="0.2">
      <c r="A20" s="18" t="s">
        <v>73</v>
      </c>
      <c r="B20" s="5">
        <v>176060</v>
      </c>
      <c r="C20" s="5">
        <v>30712.14</v>
      </c>
      <c r="D20" s="5">
        <f t="shared" si="0"/>
        <v>206772.14</v>
      </c>
      <c r="E20" s="5">
        <v>2835.51</v>
      </c>
      <c r="F20" s="5">
        <v>2835.51</v>
      </c>
      <c r="G20" s="5">
        <f t="shared" si="1"/>
        <v>203936.63</v>
      </c>
      <c r="H20" s="8">
        <v>2700</v>
      </c>
    </row>
    <row r="21" spans="1:8" x14ac:dyDescent="0.2">
      <c r="A21" s="18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8">
        <v>2800</v>
      </c>
    </row>
    <row r="22" spans="1:8" x14ac:dyDescent="0.2">
      <c r="A22" s="18" t="s">
        <v>75</v>
      </c>
      <c r="B22" s="5">
        <v>549851</v>
      </c>
      <c r="C22" s="5">
        <v>80000</v>
      </c>
      <c r="D22" s="5">
        <f t="shared" si="0"/>
        <v>629851</v>
      </c>
      <c r="E22" s="5">
        <v>254179.52</v>
      </c>
      <c r="F22" s="5">
        <v>254179.52</v>
      </c>
      <c r="G22" s="5">
        <f t="shared" si="1"/>
        <v>375671.48</v>
      </c>
      <c r="H22" s="8">
        <v>2900</v>
      </c>
    </row>
    <row r="23" spans="1:8" x14ac:dyDescent="0.2">
      <c r="A23" s="16" t="s">
        <v>59</v>
      </c>
      <c r="B23" s="12">
        <f>SUM(B24:B32)</f>
        <v>15394961.01</v>
      </c>
      <c r="C23" s="12">
        <f>SUM(C24:C32)</f>
        <v>462461.92000000004</v>
      </c>
      <c r="D23" s="12">
        <f t="shared" si="0"/>
        <v>15857422.93</v>
      </c>
      <c r="E23" s="12">
        <f>SUM(E24:E32)</f>
        <v>4065830.8699999996</v>
      </c>
      <c r="F23" s="12">
        <f>SUM(F24:F32)</f>
        <v>4065830.8699999996</v>
      </c>
      <c r="G23" s="12">
        <f t="shared" si="1"/>
        <v>11791592.060000001</v>
      </c>
      <c r="H23" s="17">
        <v>0</v>
      </c>
    </row>
    <row r="24" spans="1:8" x14ac:dyDescent="0.2">
      <c r="A24" s="18" t="s">
        <v>76</v>
      </c>
      <c r="B24" s="5">
        <v>8715206.0099999998</v>
      </c>
      <c r="C24" s="5">
        <v>0</v>
      </c>
      <c r="D24" s="5">
        <f t="shared" si="0"/>
        <v>8715206.0099999998</v>
      </c>
      <c r="E24" s="5">
        <v>2622274.92</v>
      </c>
      <c r="F24" s="5">
        <v>2622274.92</v>
      </c>
      <c r="G24" s="5">
        <f t="shared" si="1"/>
        <v>6092931.0899999999</v>
      </c>
      <c r="H24" s="8">
        <v>3100</v>
      </c>
    </row>
    <row r="25" spans="1:8" x14ac:dyDescent="0.2">
      <c r="A25" s="18" t="s">
        <v>77</v>
      </c>
      <c r="B25" s="5">
        <v>205200</v>
      </c>
      <c r="C25" s="5">
        <v>-20000</v>
      </c>
      <c r="D25" s="5">
        <f t="shared" si="0"/>
        <v>185200</v>
      </c>
      <c r="E25" s="5">
        <v>6600</v>
      </c>
      <c r="F25" s="5">
        <v>6600</v>
      </c>
      <c r="G25" s="5">
        <f t="shared" si="1"/>
        <v>178600</v>
      </c>
      <c r="H25" s="8">
        <v>3200</v>
      </c>
    </row>
    <row r="26" spans="1:8" x14ac:dyDescent="0.2">
      <c r="A26" s="18" t="s">
        <v>78</v>
      </c>
      <c r="B26" s="5">
        <v>1142730</v>
      </c>
      <c r="C26" s="5">
        <v>20000</v>
      </c>
      <c r="D26" s="5">
        <f t="shared" si="0"/>
        <v>1162730</v>
      </c>
      <c r="E26" s="5">
        <v>58545</v>
      </c>
      <c r="F26" s="5">
        <v>58545</v>
      </c>
      <c r="G26" s="5">
        <f t="shared" si="1"/>
        <v>1104185</v>
      </c>
      <c r="H26" s="8">
        <v>3300</v>
      </c>
    </row>
    <row r="27" spans="1:8" x14ac:dyDescent="0.2">
      <c r="A27" s="18" t="s">
        <v>79</v>
      </c>
      <c r="B27" s="5">
        <v>985900</v>
      </c>
      <c r="C27" s="5">
        <v>212461.92</v>
      </c>
      <c r="D27" s="5">
        <f t="shared" si="0"/>
        <v>1198361.92</v>
      </c>
      <c r="E27" s="5">
        <v>214814.25</v>
      </c>
      <c r="F27" s="5">
        <v>214814.25</v>
      </c>
      <c r="G27" s="5">
        <f t="shared" si="1"/>
        <v>983547.66999999993</v>
      </c>
      <c r="H27" s="8">
        <v>3400</v>
      </c>
    </row>
    <row r="28" spans="1:8" x14ac:dyDescent="0.2">
      <c r="A28" s="18" t="s">
        <v>80</v>
      </c>
      <c r="B28" s="5">
        <v>2210401</v>
      </c>
      <c r="C28" s="5">
        <v>50000</v>
      </c>
      <c r="D28" s="5">
        <f t="shared" si="0"/>
        <v>2260401</v>
      </c>
      <c r="E28" s="5">
        <v>289469.38</v>
      </c>
      <c r="F28" s="5">
        <v>289469.38</v>
      </c>
      <c r="G28" s="5">
        <f t="shared" si="1"/>
        <v>1970931.62</v>
      </c>
      <c r="H28" s="8">
        <v>3500</v>
      </c>
    </row>
    <row r="29" spans="1:8" x14ac:dyDescent="0.2">
      <c r="A29" s="18" t="s">
        <v>81</v>
      </c>
      <c r="B29" s="5">
        <v>89651</v>
      </c>
      <c r="C29" s="5">
        <v>0</v>
      </c>
      <c r="D29" s="5">
        <f t="shared" si="0"/>
        <v>89651</v>
      </c>
      <c r="E29" s="5">
        <v>17600</v>
      </c>
      <c r="F29" s="5">
        <v>17600</v>
      </c>
      <c r="G29" s="5">
        <f t="shared" si="1"/>
        <v>72051</v>
      </c>
      <c r="H29" s="8">
        <v>3600</v>
      </c>
    </row>
    <row r="30" spans="1:8" x14ac:dyDescent="0.2">
      <c r="A30" s="18" t="s">
        <v>82</v>
      </c>
      <c r="B30" s="5">
        <v>83771</v>
      </c>
      <c r="C30" s="5">
        <v>0</v>
      </c>
      <c r="D30" s="5">
        <f t="shared" si="0"/>
        <v>83771</v>
      </c>
      <c r="E30" s="5">
        <v>1683.44</v>
      </c>
      <c r="F30" s="5">
        <v>1683.44</v>
      </c>
      <c r="G30" s="5">
        <f t="shared" si="1"/>
        <v>82087.56</v>
      </c>
      <c r="H30" s="8">
        <v>3700</v>
      </c>
    </row>
    <row r="31" spans="1:8" x14ac:dyDescent="0.2">
      <c r="A31" s="18" t="s">
        <v>83</v>
      </c>
      <c r="B31" s="5">
        <v>270300</v>
      </c>
      <c r="C31" s="5">
        <v>100000</v>
      </c>
      <c r="D31" s="5">
        <f t="shared" si="0"/>
        <v>370300</v>
      </c>
      <c r="E31" s="5">
        <v>172855.88</v>
      </c>
      <c r="F31" s="5">
        <v>172855.88</v>
      </c>
      <c r="G31" s="5">
        <f t="shared" si="1"/>
        <v>197444.12</v>
      </c>
      <c r="H31" s="8">
        <v>3800</v>
      </c>
    </row>
    <row r="32" spans="1:8" x14ac:dyDescent="0.2">
      <c r="A32" s="18" t="s">
        <v>18</v>
      </c>
      <c r="B32" s="5">
        <v>1691802</v>
      </c>
      <c r="C32" s="5">
        <v>100000</v>
      </c>
      <c r="D32" s="5">
        <f t="shared" si="0"/>
        <v>1791802</v>
      </c>
      <c r="E32" s="5">
        <v>681988</v>
      </c>
      <c r="F32" s="5">
        <v>681988</v>
      </c>
      <c r="G32" s="5">
        <f t="shared" si="1"/>
        <v>1109814</v>
      </c>
      <c r="H32" s="8">
        <v>3900</v>
      </c>
    </row>
    <row r="33" spans="1:8" x14ac:dyDescent="0.2">
      <c r="A33" s="16" t="s">
        <v>123</v>
      </c>
      <c r="B33" s="12">
        <f>SUM(B34:B42)</f>
        <v>0</v>
      </c>
      <c r="C33" s="12">
        <f>SUM(C34:C42)</f>
        <v>0</v>
      </c>
      <c r="D33" s="12">
        <f t="shared" si="0"/>
        <v>0</v>
      </c>
      <c r="E33" s="12">
        <f>SUM(E34:E42)</f>
        <v>0</v>
      </c>
      <c r="F33" s="12">
        <f>SUM(F34:F42)</f>
        <v>0</v>
      </c>
      <c r="G33" s="12">
        <f t="shared" si="1"/>
        <v>0</v>
      </c>
      <c r="H33" s="17">
        <v>0</v>
      </c>
    </row>
    <row r="34" spans="1:8" x14ac:dyDescent="0.2">
      <c r="A34" s="18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8">
        <v>4100</v>
      </c>
    </row>
    <row r="35" spans="1:8" x14ac:dyDescent="0.2">
      <c r="A35" s="18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8">
        <v>4200</v>
      </c>
    </row>
    <row r="36" spans="1:8" x14ac:dyDescent="0.2">
      <c r="A36" s="18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8">
        <v>4300</v>
      </c>
    </row>
    <row r="37" spans="1:8" x14ac:dyDescent="0.2">
      <c r="A37" s="18" t="s">
        <v>87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8">
        <v>4400</v>
      </c>
    </row>
    <row r="38" spans="1:8" x14ac:dyDescent="0.2">
      <c r="A38" s="18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8">
        <v>4500</v>
      </c>
    </row>
    <row r="39" spans="1:8" x14ac:dyDescent="0.2">
      <c r="A39" s="18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8">
        <v>4600</v>
      </c>
    </row>
    <row r="40" spans="1:8" x14ac:dyDescent="0.2">
      <c r="A40" s="18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8">
        <v>4700</v>
      </c>
    </row>
    <row r="41" spans="1:8" x14ac:dyDescent="0.2">
      <c r="A41" s="18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8">
        <v>4800</v>
      </c>
    </row>
    <row r="42" spans="1:8" x14ac:dyDescent="0.2">
      <c r="A42" s="18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8">
        <v>4900</v>
      </c>
    </row>
    <row r="43" spans="1:8" x14ac:dyDescent="0.2">
      <c r="A43" s="16" t="s">
        <v>124</v>
      </c>
      <c r="B43" s="12">
        <f>SUM(B44:B52)</f>
        <v>1102100</v>
      </c>
      <c r="C43" s="12">
        <f>SUM(C44:C52)</f>
        <v>5272113.46</v>
      </c>
      <c r="D43" s="12">
        <f t="shared" si="0"/>
        <v>6374213.46</v>
      </c>
      <c r="E43" s="12">
        <f>SUM(E44:E52)</f>
        <v>111071.55</v>
      </c>
      <c r="F43" s="12">
        <f>SUM(F44:F52)</f>
        <v>111071.55</v>
      </c>
      <c r="G43" s="12">
        <f t="shared" si="1"/>
        <v>6263141.9100000001</v>
      </c>
      <c r="H43" s="17">
        <v>0</v>
      </c>
    </row>
    <row r="44" spans="1:8" x14ac:dyDescent="0.2">
      <c r="A44" s="4" t="s">
        <v>91</v>
      </c>
      <c r="B44" s="5">
        <v>270000</v>
      </c>
      <c r="C44" s="5">
        <v>285000</v>
      </c>
      <c r="D44" s="5">
        <f t="shared" si="0"/>
        <v>555000</v>
      </c>
      <c r="E44" s="5">
        <v>22599.14</v>
      </c>
      <c r="F44" s="5">
        <v>22599.14</v>
      </c>
      <c r="G44" s="5">
        <f t="shared" si="1"/>
        <v>532400.86</v>
      </c>
      <c r="H44" s="8">
        <v>5100</v>
      </c>
    </row>
    <row r="45" spans="1:8" x14ac:dyDescent="0.2">
      <c r="A45" s="18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8">
        <v>5200</v>
      </c>
    </row>
    <row r="46" spans="1:8" x14ac:dyDescent="0.2">
      <c r="A46" s="18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8">
        <v>5300</v>
      </c>
    </row>
    <row r="47" spans="1:8" x14ac:dyDescent="0.2">
      <c r="A47" s="18" t="s">
        <v>94</v>
      </c>
      <c r="B47" s="5">
        <v>220000</v>
      </c>
      <c r="C47" s="5">
        <v>821607.72</v>
      </c>
      <c r="D47" s="5">
        <f t="shared" si="0"/>
        <v>1041607.72</v>
      </c>
      <c r="E47" s="5">
        <v>0</v>
      </c>
      <c r="F47" s="5">
        <v>0</v>
      </c>
      <c r="G47" s="5">
        <f t="shared" si="1"/>
        <v>1041607.72</v>
      </c>
      <c r="H47" s="8">
        <v>5400</v>
      </c>
    </row>
    <row r="48" spans="1:8" x14ac:dyDescent="0.2">
      <c r="A48" s="18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8">
        <v>5500</v>
      </c>
    </row>
    <row r="49" spans="1:8" x14ac:dyDescent="0.2">
      <c r="A49" s="18" t="s">
        <v>96</v>
      </c>
      <c r="B49" s="5">
        <v>577100</v>
      </c>
      <c r="C49" s="5">
        <v>2000505.74</v>
      </c>
      <c r="D49" s="5">
        <f t="shared" si="0"/>
        <v>2577605.7400000002</v>
      </c>
      <c r="E49" s="5">
        <v>88472.41</v>
      </c>
      <c r="F49" s="5">
        <v>88472.41</v>
      </c>
      <c r="G49" s="5">
        <f t="shared" si="1"/>
        <v>2489133.33</v>
      </c>
      <c r="H49" s="8">
        <v>5600</v>
      </c>
    </row>
    <row r="50" spans="1:8" x14ac:dyDescent="0.2">
      <c r="A50" s="18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8">
        <v>5700</v>
      </c>
    </row>
    <row r="51" spans="1:8" x14ac:dyDescent="0.2">
      <c r="A51" s="18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8">
        <v>5800</v>
      </c>
    </row>
    <row r="52" spans="1:8" x14ac:dyDescent="0.2">
      <c r="A52" s="18" t="s">
        <v>99</v>
      </c>
      <c r="B52" s="5">
        <v>35000</v>
      </c>
      <c r="C52" s="5">
        <v>2165000</v>
      </c>
      <c r="D52" s="5">
        <f t="shared" si="0"/>
        <v>2200000</v>
      </c>
      <c r="E52" s="5">
        <v>0</v>
      </c>
      <c r="F52" s="5">
        <v>0</v>
      </c>
      <c r="G52" s="5">
        <f t="shared" si="1"/>
        <v>2200000</v>
      </c>
      <c r="H52" s="8">
        <v>5900</v>
      </c>
    </row>
    <row r="53" spans="1:8" x14ac:dyDescent="0.2">
      <c r="A53" s="16" t="s">
        <v>60</v>
      </c>
      <c r="B53" s="12">
        <f>SUM(B54:B56)</f>
        <v>500000</v>
      </c>
      <c r="C53" s="12">
        <f>SUM(C54:C56)</f>
        <v>5150000</v>
      </c>
      <c r="D53" s="12">
        <f t="shared" si="0"/>
        <v>5650000</v>
      </c>
      <c r="E53" s="12">
        <f>SUM(E54:E56)</f>
        <v>69000</v>
      </c>
      <c r="F53" s="12">
        <f>SUM(F54:F56)</f>
        <v>69000</v>
      </c>
      <c r="G53" s="12">
        <f t="shared" si="1"/>
        <v>5581000</v>
      </c>
      <c r="H53" s="17">
        <v>0</v>
      </c>
    </row>
    <row r="54" spans="1:8" x14ac:dyDescent="0.2">
      <c r="A54" s="18" t="s">
        <v>100</v>
      </c>
      <c r="B54" s="5">
        <v>300000</v>
      </c>
      <c r="C54" s="5">
        <v>4950000</v>
      </c>
      <c r="D54" s="5">
        <f t="shared" si="0"/>
        <v>5250000</v>
      </c>
      <c r="E54" s="5">
        <v>0</v>
      </c>
      <c r="F54" s="5">
        <v>0</v>
      </c>
      <c r="G54" s="5">
        <f t="shared" si="1"/>
        <v>5250000</v>
      </c>
      <c r="H54" s="8">
        <v>6100</v>
      </c>
    </row>
    <row r="55" spans="1:8" x14ac:dyDescent="0.2">
      <c r="A55" s="18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8">
        <v>6200</v>
      </c>
    </row>
    <row r="56" spans="1:8" x14ac:dyDescent="0.2">
      <c r="A56" s="18" t="s">
        <v>102</v>
      </c>
      <c r="B56" s="5">
        <v>200000</v>
      </c>
      <c r="C56" s="5">
        <v>200000</v>
      </c>
      <c r="D56" s="5">
        <f t="shared" si="0"/>
        <v>400000</v>
      </c>
      <c r="E56" s="5">
        <v>69000</v>
      </c>
      <c r="F56" s="5">
        <v>69000</v>
      </c>
      <c r="G56" s="5">
        <f t="shared" si="1"/>
        <v>331000</v>
      </c>
      <c r="H56" s="8">
        <v>6300</v>
      </c>
    </row>
    <row r="57" spans="1:8" x14ac:dyDescent="0.2">
      <c r="A57" s="16" t="s">
        <v>125</v>
      </c>
      <c r="B57" s="12">
        <f>SUM(B58:B64)</f>
        <v>0</v>
      </c>
      <c r="C57" s="12">
        <f>SUM(C58:C64)</f>
        <v>0</v>
      </c>
      <c r="D57" s="12">
        <f t="shared" si="0"/>
        <v>0</v>
      </c>
      <c r="E57" s="12">
        <f>SUM(E58:E64)</f>
        <v>0</v>
      </c>
      <c r="F57" s="12">
        <f>SUM(F58:F64)</f>
        <v>0</v>
      </c>
      <c r="G57" s="12">
        <f t="shared" si="1"/>
        <v>0</v>
      </c>
      <c r="H57" s="17">
        <v>0</v>
      </c>
    </row>
    <row r="58" spans="1:8" x14ac:dyDescent="0.2">
      <c r="A58" s="18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8">
        <v>7100</v>
      </c>
    </row>
    <row r="59" spans="1:8" x14ac:dyDescent="0.2">
      <c r="A59" s="18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8">
        <v>7200</v>
      </c>
    </row>
    <row r="60" spans="1:8" x14ac:dyDescent="0.2">
      <c r="A60" s="18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8">
        <v>7300</v>
      </c>
    </row>
    <row r="61" spans="1:8" x14ac:dyDescent="0.2">
      <c r="A61" s="18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8">
        <v>7400</v>
      </c>
    </row>
    <row r="62" spans="1:8" x14ac:dyDescent="0.2">
      <c r="A62" s="18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8">
        <v>7500</v>
      </c>
    </row>
    <row r="63" spans="1:8" x14ac:dyDescent="0.2">
      <c r="A63" s="18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8">
        <v>7600</v>
      </c>
    </row>
    <row r="64" spans="1:8" x14ac:dyDescent="0.2">
      <c r="A64" s="18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8">
        <v>7900</v>
      </c>
    </row>
    <row r="65" spans="1:8" x14ac:dyDescent="0.2">
      <c r="A65" s="16" t="s">
        <v>126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12">
        <f t="shared" si="1"/>
        <v>0</v>
      </c>
      <c r="H65" s="17">
        <v>0</v>
      </c>
    </row>
    <row r="66" spans="1:8" x14ac:dyDescent="0.2">
      <c r="A66" s="18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8">
        <v>8100</v>
      </c>
    </row>
    <row r="67" spans="1:8" x14ac:dyDescent="0.2">
      <c r="A67" s="18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8">
        <v>8300</v>
      </c>
    </row>
    <row r="68" spans="1:8" x14ac:dyDescent="0.2">
      <c r="A68" s="18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8">
        <v>8500</v>
      </c>
    </row>
    <row r="69" spans="1:8" x14ac:dyDescent="0.2">
      <c r="A69" s="16" t="s">
        <v>61</v>
      </c>
      <c r="B69" s="12">
        <f>SUM(B70:B76)</f>
        <v>0</v>
      </c>
      <c r="C69" s="12">
        <f>SUM(C70:C76)</f>
        <v>0</v>
      </c>
      <c r="D69" s="12">
        <f t="shared" si="0"/>
        <v>0</v>
      </c>
      <c r="E69" s="12">
        <f>SUM(E70:E76)</f>
        <v>0</v>
      </c>
      <c r="F69" s="12">
        <f>SUM(F70:F76)</f>
        <v>0</v>
      </c>
      <c r="G69" s="12">
        <f t="shared" si="1"/>
        <v>0</v>
      </c>
      <c r="H69" s="17">
        <v>0</v>
      </c>
    </row>
    <row r="70" spans="1:8" x14ac:dyDescent="0.2">
      <c r="A70" s="18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8">
        <v>9100</v>
      </c>
    </row>
    <row r="71" spans="1:8" x14ac:dyDescent="0.2">
      <c r="A71" s="18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8">
        <v>9200</v>
      </c>
    </row>
    <row r="72" spans="1:8" x14ac:dyDescent="0.2">
      <c r="A72" s="18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8">
        <v>9300</v>
      </c>
    </row>
    <row r="73" spans="1:8" x14ac:dyDescent="0.2">
      <c r="A73" s="18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8">
        <v>9400</v>
      </c>
    </row>
    <row r="74" spans="1:8" x14ac:dyDescent="0.2">
      <c r="A74" s="18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8">
        <v>9500</v>
      </c>
    </row>
    <row r="75" spans="1:8" x14ac:dyDescent="0.2">
      <c r="A75" s="18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8">
        <v>9600</v>
      </c>
    </row>
    <row r="76" spans="1:8" x14ac:dyDescent="0.2">
      <c r="A76" s="19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8">
        <v>9900</v>
      </c>
    </row>
    <row r="77" spans="1:8" x14ac:dyDescent="0.2">
      <c r="A77" s="9" t="s">
        <v>50</v>
      </c>
      <c r="B77" s="14">
        <f t="shared" ref="B77:G77" si="4">SUM(B5+B13+B23+B33+B43+B53+B57+B65+B69)</f>
        <v>42803792.329999998</v>
      </c>
      <c r="C77" s="14">
        <f t="shared" si="4"/>
        <v>11415287.52</v>
      </c>
      <c r="D77" s="14">
        <f t="shared" si="4"/>
        <v>54219079.850000001</v>
      </c>
      <c r="E77" s="14">
        <f t="shared" si="4"/>
        <v>9823699.0800000001</v>
      </c>
      <c r="F77" s="14">
        <f t="shared" si="4"/>
        <v>9823699.0800000001</v>
      </c>
      <c r="G77" s="14">
        <f t="shared" si="4"/>
        <v>44395380.769999996</v>
      </c>
    </row>
    <row r="79" spans="1:8" x14ac:dyDescent="0.2">
      <c r="A79" s="1" t="s">
        <v>120</v>
      </c>
    </row>
    <row r="84" spans="1:6" x14ac:dyDescent="0.2">
      <c r="A84" s="25" t="s">
        <v>140</v>
      </c>
      <c r="B84" s="26"/>
      <c r="C84" s="27"/>
      <c r="D84" s="28" t="s">
        <v>141</v>
      </c>
      <c r="E84"/>
      <c r="F84" s="29"/>
    </row>
    <row r="85" spans="1:6" x14ac:dyDescent="0.2">
      <c r="A85" s="25" t="s">
        <v>142</v>
      </c>
      <c r="B85" s="26"/>
      <c r="C85" s="27"/>
      <c r="D85" s="28" t="s">
        <v>143</v>
      </c>
      <c r="E85"/>
      <c r="F85" s="29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showGridLines="0" zoomScaleNormal="100" workbookViewId="0">
      <selection activeCell="A18" sqref="A18:E2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52" t="s">
        <v>129</v>
      </c>
      <c r="B1" s="53"/>
      <c r="C1" s="53"/>
      <c r="D1" s="53"/>
      <c r="E1" s="53"/>
      <c r="F1" s="53"/>
      <c r="G1" s="54"/>
    </row>
    <row r="2" spans="1:7" x14ac:dyDescent="0.2">
      <c r="A2" s="31"/>
      <c r="B2" s="38" t="s">
        <v>57</v>
      </c>
      <c r="C2" s="39"/>
      <c r="D2" s="39"/>
      <c r="E2" s="39"/>
      <c r="F2" s="40"/>
      <c r="G2" s="50" t="s">
        <v>56</v>
      </c>
    </row>
    <row r="3" spans="1:7" ht="24.95" customHeight="1" x14ac:dyDescent="0.2">
      <c r="A3" s="32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51"/>
    </row>
    <row r="4" spans="1:7" x14ac:dyDescent="0.2">
      <c r="A4" s="33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18"/>
      <c r="B5" s="34"/>
      <c r="C5" s="34"/>
      <c r="D5" s="34"/>
      <c r="E5" s="34"/>
      <c r="F5" s="34"/>
      <c r="G5" s="34"/>
    </row>
    <row r="6" spans="1:7" x14ac:dyDescent="0.2">
      <c r="A6" s="18" t="s">
        <v>0</v>
      </c>
      <c r="B6" s="35">
        <v>41201692.329999998</v>
      </c>
      <c r="C6" s="35">
        <v>993174.06</v>
      </c>
      <c r="D6" s="35">
        <v>42194866.390000001</v>
      </c>
      <c r="E6" s="35">
        <v>9643627.5299999993</v>
      </c>
      <c r="F6" s="35">
        <v>9643627.5299999993</v>
      </c>
      <c r="G6" s="35">
        <v>32551238.859999999</v>
      </c>
    </row>
    <row r="7" spans="1:7" x14ac:dyDescent="0.2">
      <c r="A7" s="18"/>
      <c r="B7" s="35"/>
      <c r="C7" s="35"/>
      <c r="D7" s="35"/>
      <c r="E7" s="35"/>
      <c r="F7" s="35"/>
      <c r="G7" s="35"/>
    </row>
    <row r="8" spans="1:7" x14ac:dyDescent="0.2">
      <c r="A8" s="18" t="s">
        <v>1</v>
      </c>
      <c r="B8" s="35">
        <v>1602100</v>
      </c>
      <c r="C8" s="35">
        <v>10422113.460000001</v>
      </c>
      <c r="D8" s="35">
        <v>12024213.460000001</v>
      </c>
      <c r="E8" s="35">
        <v>180071.55</v>
      </c>
      <c r="F8" s="35">
        <v>180071.55</v>
      </c>
      <c r="G8" s="35">
        <v>1184441.9099999999</v>
      </c>
    </row>
    <row r="9" spans="1:7" x14ac:dyDescent="0.2">
      <c r="A9" s="18"/>
      <c r="B9" s="35"/>
      <c r="C9" s="35"/>
      <c r="D9" s="35"/>
      <c r="E9" s="35"/>
      <c r="F9" s="35"/>
      <c r="G9" s="35"/>
    </row>
    <row r="10" spans="1:7" x14ac:dyDescent="0.2">
      <c r="A10" s="18" t="s">
        <v>2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x14ac:dyDescent="0.2">
      <c r="A11" s="18"/>
      <c r="B11" s="35"/>
      <c r="C11" s="35"/>
      <c r="D11" s="35"/>
      <c r="E11" s="35"/>
      <c r="F11" s="35"/>
      <c r="G11" s="35"/>
    </row>
    <row r="12" spans="1:7" x14ac:dyDescent="0.2">
      <c r="A12" s="18" t="s">
        <v>39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2">
      <c r="A13" s="18"/>
      <c r="B13" s="35"/>
      <c r="C13" s="35"/>
      <c r="D13" s="35"/>
      <c r="E13" s="35"/>
      <c r="F13" s="35"/>
      <c r="G13" s="35"/>
    </row>
    <row r="14" spans="1:7" x14ac:dyDescent="0.2">
      <c r="A14" s="18" t="s">
        <v>36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x14ac:dyDescent="0.2">
      <c r="A15" s="19"/>
      <c r="B15" s="36"/>
      <c r="C15" s="36"/>
      <c r="D15" s="36"/>
      <c r="E15" s="36"/>
      <c r="F15" s="36"/>
      <c r="G15" s="36"/>
    </row>
    <row r="16" spans="1:7" x14ac:dyDescent="0.2">
      <c r="A16" s="37" t="s">
        <v>50</v>
      </c>
      <c r="B16" s="14">
        <v>42803792.329999998</v>
      </c>
      <c r="C16" s="14">
        <v>11415287.52</v>
      </c>
      <c r="D16" s="14">
        <v>54219079.850000001</v>
      </c>
      <c r="E16" s="14">
        <v>9823699.0800000001</v>
      </c>
      <c r="F16" s="14">
        <v>9823699.0800000001</v>
      </c>
      <c r="G16" s="14">
        <v>44395380.770000003</v>
      </c>
    </row>
    <row r="18" spans="1:5" x14ac:dyDescent="0.2">
      <c r="A18" s="1" t="s">
        <v>120</v>
      </c>
    </row>
    <row r="23" spans="1:5" x14ac:dyDescent="0.2">
      <c r="A23" s="25" t="s">
        <v>140</v>
      </c>
      <c r="B23" s="26"/>
      <c r="C23" s="27"/>
      <c r="D23" s="28" t="s">
        <v>141</v>
      </c>
      <c r="E23"/>
    </row>
    <row r="24" spans="1:5" x14ac:dyDescent="0.2">
      <c r="A24" s="25" t="s">
        <v>142</v>
      </c>
      <c r="B24" s="26"/>
      <c r="C24" s="27"/>
      <c r="D24" s="28" t="s">
        <v>143</v>
      </c>
      <c r="E24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49" t="s">
        <v>137</v>
      </c>
      <c r="B1" s="47"/>
      <c r="C1" s="47"/>
      <c r="D1" s="47"/>
      <c r="E1" s="47"/>
      <c r="F1" s="47"/>
      <c r="G1" s="48"/>
    </row>
    <row r="2" spans="1:7" x14ac:dyDescent="0.2">
      <c r="A2" s="55" t="s">
        <v>51</v>
      </c>
      <c r="B2" s="49" t="s">
        <v>57</v>
      </c>
      <c r="C2" s="47"/>
      <c r="D2" s="47"/>
      <c r="E2" s="47"/>
      <c r="F2" s="48"/>
      <c r="G2" s="50" t="s">
        <v>56</v>
      </c>
    </row>
    <row r="3" spans="1:7" ht="24.95" customHeight="1" x14ac:dyDescent="0.2">
      <c r="A3" s="56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51"/>
    </row>
    <row r="4" spans="1:7" x14ac:dyDescent="0.2">
      <c r="A4" s="5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0"/>
      <c r="B5" s="6"/>
      <c r="C5" s="6"/>
      <c r="D5" s="6"/>
      <c r="E5" s="6"/>
      <c r="F5" s="6"/>
      <c r="G5" s="6"/>
    </row>
    <row r="6" spans="1:7" x14ac:dyDescent="0.2">
      <c r="A6" s="21" t="s">
        <v>130</v>
      </c>
      <c r="B6" s="5">
        <v>2503300.16</v>
      </c>
      <c r="C6" s="5">
        <v>160000</v>
      </c>
      <c r="D6" s="5">
        <f>B6+C6</f>
        <v>2663300.16</v>
      </c>
      <c r="E6" s="5">
        <v>375261.16</v>
      </c>
      <c r="F6" s="5">
        <v>375261.16</v>
      </c>
      <c r="G6" s="5">
        <f>D6-E6</f>
        <v>2288039</v>
      </c>
    </row>
    <row r="7" spans="1:7" x14ac:dyDescent="0.2">
      <c r="A7" s="21" t="s">
        <v>131</v>
      </c>
      <c r="B7" s="5">
        <v>5273233.09</v>
      </c>
      <c r="C7" s="5">
        <v>891607.72</v>
      </c>
      <c r="D7" s="5">
        <f t="shared" ref="D7:D12" si="0">B7+C7</f>
        <v>6164840.8099999996</v>
      </c>
      <c r="E7" s="5">
        <v>818519.74</v>
      </c>
      <c r="F7" s="5">
        <v>818519.74</v>
      </c>
      <c r="G7" s="5">
        <f t="shared" ref="G7:G12" si="1">D7-E7</f>
        <v>5346321.0699999994</v>
      </c>
    </row>
    <row r="8" spans="1:7" x14ac:dyDescent="0.2">
      <c r="A8" s="21" t="s">
        <v>132</v>
      </c>
      <c r="B8" s="5">
        <v>5309911.68</v>
      </c>
      <c r="C8" s="5">
        <v>2440000</v>
      </c>
      <c r="D8" s="5">
        <f t="shared" si="0"/>
        <v>7749911.6799999997</v>
      </c>
      <c r="E8" s="5">
        <v>976433.68</v>
      </c>
      <c r="F8" s="5">
        <v>976433.68</v>
      </c>
      <c r="G8" s="5">
        <f t="shared" si="1"/>
        <v>6773478</v>
      </c>
    </row>
    <row r="9" spans="1:7" x14ac:dyDescent="0.2">
      <c r="A9" s="21" t="s">
        <v>133</v>
      </c>
      <c r="B9" s="5">
        <v>15057135.130000001</v>
      </c>
      <c r="C9" s="5">
        <v>7280505.7400000002</v>
      </c>
      <c r="D9" s="5">
        <f t="shared" si="0"/>
        <v>22337640.870000001</v>
      </c>
      <c r="E9" s="5">
        <v>4641403.32</v>
      </c>
      <c r="F9" s="5">
        <v>4641403.32</v>
      </c>
      <c r="G9" s="5">
        <f t="shared" si="1"/>
        <v>17696237.550000001</v>
      </c>
    </row>
    <row r="10" spans="1:7" x14ac:dyDescent="0.2">
      <c r="A10" s="21" t="s">
        <v>134</v>
      </c>
      <c r="B10" s="5">
        <v>1227557.22</v>
      </c>
      <c r="C10" s="5">
        <v>0</v>
      </c>
      <c r="D10" s="5">
        <f t="shared" si="0"/>
        <v>1227557.22</v>
      </c>
      <c r="E10" s="5">
        <v>262084.37</v>
      </c>
      <c r="F10" s="5">
        <v>262084.37</v>
      </c>
      <c r="G10" s="5">
        <f t="shared" si="1"/>
        <v>965472.85</v>
      </c>
    </row>
    <row r="11" spans="1:7" x14ac:dyDescent="0.2">
      <c r="A11" s="21" t="s">
        <v>135</v>
      </c>
      <c r="B11" s="5">
        <v>1261218.43</v>
      </c>
      <c r="C11" s="5">
        <v>80000</v>
      </c>
      <c r="D11" s="5">
        <f t="shared" si="0"/>
        <v>1341218.43</v>
      </c>
      <c r="E11" s="5">
        <v>264416.34999999998</v>
      </c>
      <c r="F11" s="5">
        <v>264416.34999999998</v>
      </c>
      <c r="G11" s="5">
        <f t="shared" si="1"/>
        <v>1076802.08</v>
      </c>
    </row>
    <row r="12" spans="1:7" x14ac:dyDescent="0.2">
      <c r="A12" s="21" t="s">
        <v>136</v>
      </c>
      <c r="B12" s="5">
        <v>12171436.619999999</v>
      </c>
      <c r="C12" s="5">
        <v>563174.06000000006</v>
      </c>
      <c r="D12" s="5">
        <f t="shared" si="0"/>
        <v>12734610.68</v>
      </c>
      <c r="E12" s="5">
        <v>2485580.46</v>
      </c>
      <c r="F12" s="5">
        <v>2485580.46</v>
      </c>
      <c r="G12" s="5">
        <f t="shared" si="1"/>
        <v>10249030.219999999</v>
      </c>
    </row>
    <row r="13" spans="1:7" x14ac:dyDescent="0.2">
      <c r="A13" s="21"/>
      <c r="B13" s="5"/>
      <c r="C13" s="5"/>
      <c r="D13" s="5"/>
      <c r="E13" s="5"/>
      <c r="F13" s="5"/>
      <c r="G13" s="5"/>
    </row>
    <row r="14" spans="1:7" x14ac:dyDescent="0.2">
      <c r="A14" s="10" t="s">
        <v>50</v>
      </c>
      <c r="B14" s="15">
        <f t="shared" ref="B14:G14" si="2">SUM(B6:B13)</f>
        <v>42803792.329999998</v>
      </c>
      <c r="C14" s="15">
        <f t="shared" si="2"/>
        <v>11415287.520000001</v>
      </c>
      <c r="D14" s="15">
        <f t="shared" si="2"/>
        <v>54219079.849999994</v>
      </c>
      <c r="E14" s="15">
        <f t="shared" si="2"/>
        <v>9823699.0800000001</v>
      </c>
      <c r="F14" s="15">
        <f t="shared" si="2"/>
        <v>9823699.0800000001</v>
      </c>
      <c r="G14" s="15">
        <f t="shared" si="2"/>
        <v>44395380.770000003</v>
      </c>
    </row>
    <row r="17" spans="1:7" ht="45" customHeight="1" x14ac:dyDescent="0.2">
      <c r="A17" s="49" t="s">
        <v>138</v>
      </c>
      <c r="B17" s="47"/>
      <c r="C17" s="47"/>
      <c r="D17" s="47"/>
      <c r="E17" s="47"/>
      <c r="F17" s="47"/>
      <c r="G17" s="48"/>
    </row>
    <row r="18" spans="1:7" x14ac:dyDescent="0.2">
      <c r="A18" s="55" t="s">
        <v>51</v>
      </c>
      <c r="B18" s="49" t="s">
        <v>57</v>
      </c>
      <c r="C18" s="47"/>
      <c r="D18" s="47"/>
      <c r="E18" s="47"/>
      <c r="F18" s="48"/>
      <c r="G18" s="50" t="s">
        <v>56</v>
      </c>
    </row>
    <row r="19" spans="1:7" ht="22.5" x14ac:dyDescent="0.2">
      <c r="A19" s="56"/>
      <c r="B19" s="2" t="s">
        <v>52</v>
      </c>
      <c r="C19" s="2" t="s">
        <v>117</v>
      </c>
      <c r="D19" s="2" t="s">
        <v>53</v>
      </c>
      <c r="E19" s="2" t="s">
        <v>54</v>
      </c>
      <c r="F19" s="2" t="s">
        <v>55</v>
      </c>
      <c r="G19" s="51"/>
    </row>
    <row r="20" spans="1:7" x14ac:dyDescent="0.2">
      <c r="A20" s="57"/>
      <c r="B20" s="3">
        <v>1</v>
      </c>
      <c r="C20" s="3">
        <v>2</v>
      </c>
      <c r="D20" s="3" t="s">
        <v>118</v>
      </c>
      <c r="E20" s="3">
        <v>4</v>
      </c>
      <c r="F20" s="3">
        <v>5</v>
      </c>
      <c r="G20" s="3" t="s">
        <v>119</v>
      </c>
    </row>
    <row r="21" spans="1:7" x14ac:dyDescent="0.2">
      <c r="A21" s="22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2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2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2" t="s">
        <v>121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0" t="s">
        <v>50</v>
      </c>
      <c r="B25" s="15">
        <f t="shared" ref="B25:G25" si="5">SUM(B21:B24)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</row>
    <row r="28" spans="1:7" ht="45" customHeight="1" x14ac:dyDescent="0.2">
      <c r="A28" s="49" t="s">
        <v>139</v>
      </c>
      <c r="B28" s="47"/>
      <c r="C28" s="47"/>
      <c r="D28" s="47"/>
      <c r="E28" s="47"/>
      <c r="F28" s="47"/>
      <c r="G28" s="48"/>
    </row>
    <row r="29" spans="1:7" x14ac:dyDescent="0.2">
      <c r="A29" s="55" t="s">
        <v>51</v>
      </c>
      <c r="B29" s="49" t="s">
        <v>57</v>
      </c>
      <c r="C29" s="47"/>
      <c r="D29" s="47"/>
      <c r="E29" s="47"/>
      <c r="F29" s="48"/>
      <c r="G29" s="50" t="s">
        <v>56</v>
      </c>
    </row>
    <row r="30" spans="1:7" ht="22.5" x14ac:dyDescent="0.2">
      <c r="A30" s="56"/>
      <c r="B30" s="2" t="s">
        <v>52</v>
      </c>
      <c r="C30" s="2" t="s">
        <v>117</v>
      </c>
      <c r="D30" s="2" t="s">
        <v>53</v>
      </c>
      <c r="E30" s="2" t="s">
        <v>54</v>
      </c>
      <c r="F30" s="2" t="s">
        <v>55</v>
      </c>
      <c r="G30" s="51"/>
    </row>
    <row r="31" spans="1:7" x14ac:dyDescent="0.2">
      <c r="A31" s="57"/>
      <c r="B31" s="3">
        <v>1</v>
      </c>
      <c r="C31" s="3">
        <v>2</v>
      </c>
      <c r="D31" s="3" t="s">
        <v>118</v>
      </c>
      <c r="E31" s="3">
        <v>4</v>
      </c>
      <c r="F31" s="3">
        <v>5</v>
      </c>
      <c r="G31" s="3" t="s">
        <v>119</v>
      </c>
    </row>
    <row r="32" spans="1:7" x14ac:dyDescent="0.2">
      <c r="A32" s="23" t="s">
        <v>12</v>
      </c>
      <c r="B32" s="5">
        <v>42803792.329999998</v>
      </c>
      <c r="C32" s="5">
        <v>11415287.52</v>
      </c>
      <c r="D32" s="5">
        <f t="shared" ref="D32:D38" si="6">B32+C32</f>
        <v>54219079.849999994</v>
      </c>
      <c r="E32" s="5">
        <v>9823699.0800000001</v>
      </c>
      <c r="F32" s="5">
        <v>9823699.0800000001</v>
      </c>
      <c r="G32" s="5">
        <f t="shared" ref="G32:G38" si="7">D32-E32</f>
        <v>44395380.769999996</v>
      </c>
    </row>
    <row r="33" spans="1:7" x14ac:dyDescent="0.2">
      <c r="A33" s="23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3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3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3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3" t="s">
        <v>127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3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0" t="s">
        <v>50</v>
      </c>
      <c r="B39" s="15">
        <f t="shared" ref="B39:G39" si="8">SUM(B32:B38)</f>
        <v>42803792.329999998</v>
      </c>
      <c r="C39" s="15">
        <f t="shared" si="8"/>
        <v>11415287.52</v>
      </c>
      <c r="D39" s="15">
        <f t="shared" si="8"/>
        <v>54219079.849999994</v>
      </c>
      <c r="E39" s="15">
        <f t="shared" si="8"/>
        <v>9823699.0800000001</v>
      </c>
      <c r="F39" s="15">
        <f t="shared" si="8"/>
        <v>9823699.0800000001</v>
      </c>
      <c r="G39" s="15">
        <f t="shared" si="8"/>
        <v>44395380.769999996</v>
      </c>
    </row>
    <row r="41" spans="1:7" x14ac:dyDescent="0.2">
      <c r="A41" s="1" t="s">
        <v>120</v>
      </c>
    </row>
    <row r="47" spans="1:7" x14ac:dyDescent="0.2">
      <c r="A47" s="25" t="s">
        <v>140</v>
      </c>
      <c r="B47" s="30"/>
      <c r="C47" s="26"/>
      <c r="D47" s="27"/>
      <c r="E47" s="27"/>
      <c r="F47" s="28" t="s">
        <v>141</v>
      </c>
      <c r="G47" s="29"/>
    </row>
    <row r="48" spans="1:7" x14ac:dyDescent="0.2">
      <c r="A48" s="25" t="s">
        <v>142</v>
      </c>
      <c r="B48" s="30"/>
      <c r="C48" s="26"/>
      <c r="D48" s="27"/>
      <c r="E48" s="27"/>
      <c r="F48" s="28" t="s">
        <v>143</v>
      </c>
      <c r="G48" s="29"/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2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50.1" customHeight="1" x14ac:dyDescent="0.2">
      <c r="A1" s="52" t="s">
        <v>145</v>
      </c>
      <c r="B1" s="58"/>
      <c r="C1" s="58"/>
      <c r="D1" s="58"/>
      <c r="E1" s="58"/>
      <c r="F1" s="58"/>
      <c r="G1" s="59"/>
    </row>
    <row r="2" spans="1:7" x14ac:dyDescent="0.2">
      <c r="A2" s="31"/>
      <c r="B2" s="38" t="s">
        <v>57</v>
      </c>
      <c r="C2" s="39"/>
      <c r="D2" s="39"/>
      <c r="E2" s="39"/>
      <c r="F2" s="40"/>
      <c r="G2" s="50" t="s">
        <v>56</v>
      </c>
    </row>
    <row r="3" spans="1:7" ht="24.95" customHeight="1" x14ac:dyDescent="0.2">
      <c r="A3" s="32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51"/>
    </row>
    <row r="4" spans="1:7" x14ac:dyDescent="0.2">
      <c r="A4" s="33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41"/>
      <c r="B5" s="42"/>
      <c r="C5" s="42"/>
      <c r="D5" s="42"/>
      <c r="E5" s="42"/>
      <c r="F5" s="42"/>
      <c r="G5" s="42"/>
    </row>
    <row r="6" spans="1:7" x14ac:dyDescent="0.2">
      <c r="A6" s="7" t="s">
        <v>15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x14ac:dyDescent="0.2">
      <c r="A7" s="24" t="s">
        <v>40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24" t="s">
        <v>16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s="24" t="s">
        <v>144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s="24" t="s">
        <v>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24" t="s">
        <v>22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24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24" t="s">
        <v>41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2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43"/>
      <c r="B15" s="5"/>
      <c r="C15" s="5"/>
      <c r="D15" s="5"/>
      <c r="E15" s="5"/>
      <c r="F15" s="5"/>
      <c r="G15" s="5"/>
    </row>
    <row r="16" spans="1:7" x14ac:dyDescent="0.2">
      <c r="A16" s="7" t="s">
        <v>19</v>
      </c>
      <c r="B16" s="5"/>
      <c r="C16" s="5"/>
      <c r="D16" s="5"/>
      <c r="E16" s="5"/>
      <c r="F16" s="5"/>
      <c r="G16" s="5"/>
    </row>
    <row r="17" spans="1:7" x14ac:dyDescent="0.2">
      <c r="A17" s="24" t="s">
        <v>42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24" t="s">
        <v>27</v>
      </c>
      <c r="B18" s="5">
        <v>42803792.329999998</v>
      </c>
      <c r="C18" s="5">
        <v>11415287.52</v>
      </c>
      <c r="D18" s="5">
        <v>54219079.850000001</v>
      </c>
      <c r="E18" s="5">
        <v>9823699.0800000001</v>
      </c>
      <c r="F18" s="5">
        <v>9823699.0800000001</v>
      </c>
      <c r="G18" s="5">
        <v>44395380.770000003</v>
      </c>
    </row>
    <row r="19" spans="1:7" x14ac:dyDescent="0.2">
      <c r="A19" s="24" t="s">
        <v>20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">
      <c r="A20" s="2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">
      <c r="A21" s="2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2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s="24" t="s">
        <v>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43"/>
      <c r="B24" s="5"/>
      <c r="C24" s="5"/>
      <c r="D24" s="5"/>
      <c r="E24" s="5"/>
      <c r="F24" s="5"/>
      <c r="G24" s="5"/>
    </row>
    <row r="25" spans="1:7" x14ac:dyDescent="0.2">
      <c r="A25" s="7" t="s">
        <v>46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">
      <c r="A26" s="24" t="s">
        <v>28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24" t="s">
        <v>23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24" t="s">
        <v>29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24" t="s">
        <v>47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24" t="s">
        <v>21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24" t="s">
        <v>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24" t="s">
        <v>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">
      <c r="A33" s="24" t="s">
        <v>48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s="24" t="s">
        <v>30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43"/>
      <c r="B35" s="5"/>
      <c r="C35" s="5"/>
      <c r="D35" s="5"/>
      <c r="E35" s="5"/>
      <c r="F35" s="5"/>
      <c r="G35" s="5"/>
    </row>
    <row r="36" spans="1:7" x14ac:dyDescent="0.2">
      <c r="A36" s="7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">
      <c r="A37" s="24" t="s">
        <v>49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ht="22.5" x14ac:dyDescent="0.2">
      <c r="A38" s="24" t="s">
        <v>24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24" t="s">
        <v>32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24" t="s">
        <v>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43"/>
      <c r="B41" s="5"/>
      <c r="C41" s="5"/>
      <c r="D41" s="5"/>
      <c r="E41" s="5"/>
      <c r="F41" s="5"/>
      <c r="G41" s="5"/>
    </row>
    <row r="42" spans="1:7" x14ac:dyDescent="0.2">
      <c r="A42" s="44" t="s">
        <v>50</v>
      </c>
      <c r="B42" s="5">
        <v>42803792.329999998</v>
      </c>
      <c r="C42" s="5">
        <v>11415287.52</v>
      </c>
      <c r="D42" s="5">
        <v>54219079.850000001</v>
      </c>
      <c r="E42" s="5">
        <v>9823699.0800000001</v>
      </c>
      <c r="F42" s="5">
        <v>9823699.0800000001</v>
      </c>
      <c r="G42" s="5">
        <v>44395380.770000003</v>
      </c>
    </row>
    <row r="45" spans="1:7" x14ac:dyDescent="0.2">
      <c r="A45" s="1" t="s">
        <v>120</v>
      </c>
    </row>
    <row r="51" spans="1:7" x14ac:dyDescent="0.2">
      <c r="A51" s="25" t="s">
        <v>140</v>
      </c>
      <c r="B51" s="30"/>
      <c r="C51" s="26"/>
      <c r="D51" s="27"/>
      <c r="E51" s="27"/>
      <c r="F51" s="28" t="s">
        <v>141</v>
      </c>
      <c r="G51" s="29"/>
    </row>
    <row r="52" spans="1:7" x14ac:dyDescent="0.2">
      <c r="A52" s="25" t="s">
        <v>142</v>
      </c>
      <c r="B52" s="30"/>
      <c r="C52" s="26"/>
      <c r="D52" s="27"/>
      <c r="E52" s="27"/>
      <c r="F52" s="28" t="s">
        <v>143</v>
      </c>
      <c r="G52" s="29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2023-04-27T22:07:55Z</cp:lastPrinted>
  <dcterms:created xsi:type="dcterms:W3CDTF">2014-02-10T03:37:14Z</dcterms:created>
  <dcterms:modified xsi:type="dcterms:W3CDTF">2023-04-28T22:07:19Z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