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13_ncr:1_{B49DEEB5-41F8-4771-91C5-B3ECFD326DB1}" xr6:coauthVersionLast="47" xr6:coauthVersionMax="47" xr10:uidLastSave="{00000000-0000-0000-0000-000000000000}"/>
  <bookViews>
    <workbookView xWindow="-108" yWindow="-108" windowWidth="23256" windowHeight="12456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<sst xmlns="http://schemas.openxmlformats.org/spreadsheetml/2006/main" count="899" uniqueCount="635">
  <si>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</si>
  <si>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</si>
  <si>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</si>
  <si>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</si>
  <si>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</si>
  <si>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</si>
  <si>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</si>
  <si>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</si>
  <si>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</si>
  <si>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</si>
  <si>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</si>
  <si>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</si>
  <si>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</si>
  <si>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</si>
  <si>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</si>
  <si>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</si>
  <si>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</si>
  <si>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</si>
  <si>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</si>
  <si>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</si>
  <si>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</si>
  <si>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</si>
  <si>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</si>
  <si>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</si>
  <si>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</si>
  <si>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</si>
  <si>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</si>
  <si>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</si>
  <si>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</si>
  <si>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</si>
  <si>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</si>
  <si>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</si>
  <si>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</si>
  <si>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</si>
  <si>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</si>
  <si>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</si>
  <si>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</si>
  <si>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</si>
  <si>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</si>
  <si>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</si>
  <si>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</si>
  <si>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</si>
  <si>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</si>
  <si>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</si>
  <si>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</si>
  <si>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</si>
  <si>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</si>
  <si>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</si>
  <si>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</si>
  <si>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</si>
  <si>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</si>
  <si>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</si>
  <si>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</si>
  <si>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</si>
  <si>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</si>
  <si>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</si>
  <si>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</si>
  <si>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</si>
  <si>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</si>
  <si>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</si>
  <si>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</si>
  <si>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</si>
  <si>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</si>
  <si>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</si>
  <si>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</si>
  <si>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</si>
  <si>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</si>
  <si>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</si>
  <si>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</si>
  <si>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</si>
  <si>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</si>
  <si>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</si>
  <si>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</si>
  <si>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</si>
  <si>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</si>
  <si>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</si>
  <si>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</si>
  <si>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</si>
  <si>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</si>
  <si>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</si>
  <si>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</si>
  <si>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</si>
  <si>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</si>
  <si>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</si>
  <si>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</si>
  <si>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</si>
  <si>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</si>
  <si>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</si>
  <si>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</si>
  <si>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</si>
  <si>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</si>
  <si>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</si>
  <si>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</si>
  <si>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</si>
  <si>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</si>
  <si>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</si>
  <si>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</si>
  <si>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</si>
  <si>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</si>
  <si>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</si>
  <si>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</si>
  <si>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</si>
  <si>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</si>
  <si>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</si>
  <si>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</si>
  <si>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</si>
  <si>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</si>
  <si>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</si>
  <si>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</si>
  <si>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</si>
  <si>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</si>
  <si>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</si>
  <si>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</si>
  <si>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</si>
  <si>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</si>
  <si>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</si>
  <si>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</si>
  <si>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</si>
  <si>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</si>
  <si>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</si>
  <si>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</si>
  <si>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</si>
  <si>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</si>
  <si>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</si>
  <si>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</si>
  <si>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</si>
  <si>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</si>
  <si>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</si>
  <si>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</si>
  <si>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</si>
  <si>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</si>
  <si>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</si>
  <si>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</si>
  <si>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</si>
  <si>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</si>
  <si>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</si>
  <si>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</si>
  <si>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</si>
  <si>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</si>
  <si>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</si>
  <si>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</si>
  <si>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</si>
  <si>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</si>
  <si>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</si>
  <si>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</si>
  <si>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</si>
  <si>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</si>
  <si>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</si>
  <si>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</si>
  <si>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</si>
  <si>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</si>
  <si>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</si>
  <si>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</si>
  <si>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</si>
  <si>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</si>
  <si>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</si>
  <si>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</si>
  <si>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</si>
  <si>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</si>
  <si>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</si>
  <si>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</si>
  <si>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</si>
  <si>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</si>
  <si>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</si>
  <si>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</si>
  <si>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</si>
  <si>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</si>
  <si>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</si>
  <si>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</si>
  <si>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</si>
  <si>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</si>
  <si>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</si>
  <si>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</si>
  <si>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</si>
  <si>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</si>
  <si>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</si>
  <si>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</si>
  <si>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</si>
  <si>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</si>
  <si>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</si>
  <si>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</si>
  <si>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</si>
  <si>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</si>
  <si>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</si>
  <si>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</si>
  <si>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</si>
  <si>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</si>
  <si>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</si>
  <si>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</si>
  <si>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</si>
  <si>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</si>
  <si>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</si>
  <si>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</si>
  <si>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</si>
  <si>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</si>
  <si>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</si>
  <si>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</si>
  <si>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</si>
  <si>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</si>
  <si>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</si>
  <si>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</si>
  <si>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</si>
  <si>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</si>
  <si>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</si>
  <si>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</si>
  <si>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</si>
  <si>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</si>
  <si>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</si>
  <si>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</si>
  <si>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</si>
  <si>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</si>
  <si>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</si>
  <si>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</si>
  <si>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</si>
  <si>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</si>
  <si>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</si>
  <si>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</si>
  <si>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</si>
  <si>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</si>
  <si>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</si>
  <si>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</si>
  <si>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</si>
  <si>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</si>
  <si>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</si>
  <si>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</si>
  <si>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</si>
  <si>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</si>
  <si>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</si>
  <si>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</si>
  <si>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</si>
  <si>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</si>
  <si>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</si>
  <si>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</si>
  <si>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</si>
  <si>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</si>
  <si>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</si>
  <si>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</si>
  <si>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</si>
  <si>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</si>
  <si>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</si>
  <si>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</si>
  <si>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</si>
  <si>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</si>
  <si>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</si>
  <si>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</si>
  <si>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</si>
  <si>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</si>
  <si>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</si>
  <si>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</si>
  <si>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</si>
  <si>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</si>
  <si>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</si>
  <si>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</si>
  <si>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</si>
  <si>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</si>
  <si>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</si>
  <si>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</si>
  <si>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</si>
  <si>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</si>
  <si>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</si>
  <si>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</si>
  <si>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</si>
  <si>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</si>
  <si>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</si>
  <si>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</si>
  <si>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</si>
  <si>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</si>
  <si>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</si>
  <si>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</si>
  <si>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</si>
  <si>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</si>
  <si>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</si>
  <si>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</si>
  <si>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</si>
  <si>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</si>
  <si>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</si>
  <si>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</si>
  <si>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</si>
  <si>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</si>
  <si>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</si>
  <si>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</si>
  <si>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</si>
  <si>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</si>
  <si>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</si>
  <si>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</si>
  <si>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</si>
  <si>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</si>
  <si>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</si>
  <si>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</si>
  <si>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</si>
  <si>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</si>
  <si>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</si>
  <si>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</si>
  <si>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</si>
  <si>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</si>
  <si>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</si>
  <si>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</si>
  <si>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</si>
  <si>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</si>
  <si>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</si>
  <si>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</si>
  <si>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</si>
  <si>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</si>
  <si>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</si>
  <si>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</si>
  <si>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</si>
  <si>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</si>
  <si>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</si>
  <si>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</si>
  <si>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</si>
  <si>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</si>
  <si>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</si>
  <si>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</si>
  <si>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</si>
  <si>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</si>
  <si>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</si>
  <si>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</si>
  <si>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</si>
  <si>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</si>
  <si>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</si>
  <si>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</si>
  <si>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</si>
  <si>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</si>
  <si>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</si>
  <si>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</si>
  <si>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</si>
  <si>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</si>
  <si>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</si>
  <si>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</si>
  <si>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</si>
  <si>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</si>
  <si>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</si>
  <si>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</si>
  <si>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</si>
  <si>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</si>
  <si>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</si>
  <si>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</si>
  <si>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</si>
  <si>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</si>
  <si>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</si>
  <si>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</si>
  <si>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</si>
  <si>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</si>
  <si>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</si>
  <si>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</si>
  <si>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</si>
  <si>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</si>
  <si>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</si>
  <si>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</si>
  <si>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</si>
  <si>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</si>
  <si>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</si>
  <si>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</si>
  <si>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</si>
  <si>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</si>
  <si>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</si>
  <si>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</si>
  <si>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</si>
  <si>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</si>
  <si>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</si>
  <si>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</si>
  <si>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</si>
  <si>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</si>
  <si>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</si>
  <si>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</si>
  <si>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</si>
  <si>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</si>
  <si>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</si>
  <si>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</si>
  <si>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</si>
  <si>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</si>
  <si>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</si>
  <si>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</si>
  <si>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</si>
  <si>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</si>
  <si>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</si>
  <si>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</si>
  <si>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</si>
  <si>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</si>
  <si>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</si>
  <si>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</si>
  <si>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</si>
  <si>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</si>
  <si>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</si>
  <si>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</si>
  <si>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</si>
  <si>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</si>
  <si>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</si>
  <si>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</si>
  <si>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</si>
  <si>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</si>
  <si>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</si>
  <si>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</si>
  <si>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</si>
  <si>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</si>
  <si>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</si>
  <si>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</si>
  <si>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</si>
  <si>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</si>
  <si>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</si>
  <si>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</si>
  <si>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</si>
  <si>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</si>
  <si>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</si>
  <si>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</si>
  <si>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</si>
  <si>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</si>
  <si>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</si>
  <si>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</si>
  <si>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</si>
  <si>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</si>
  <si>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</si>
  <si>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</si>
  <si>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</si>
  <si>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</si>
  <si>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</si>
  <si>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</si>
  <si>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</si>
  <si>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</si>
  <si>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</si>
  <si>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</si>
  <si>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</si>
  <si>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</si>
  <si>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</si>
  <si>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</si>
  <si>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</si>
  <si>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</si>
  <si>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</si>
  <si>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</si>
  <si>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</si>
  <si>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</si>
  <si>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</si>
  <si>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</si>
  <si>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</si>
  <si>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</si>
  <si>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</si>
  <si>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</si>
  <si>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</si>
  <si>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</si>
  <si>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</si>
  <si>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</si>
  <si>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</si>
  <si>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</si>
  <si>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</si>
  <si>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</si>
  <si>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</si>
  <si>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</si>
  <si>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</si>
  <si>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</si>
  <si>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</si>
  <si>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</si>
  <si>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</si>
  <si>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</si>
  <si>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</si>
  <si>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</si>
  <si>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</si>
  <si>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</si>
  <si>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</si>
  <si>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</si>
  <si>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</si>
  <si>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</si>
  <si>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</si>
  <si>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</si>
  <si>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</si>
  <si>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</si>
  <si>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</si>
  <si>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</si>
  <si>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</si>
  <si>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</si>
  <si>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</si>
  <si>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</si>
  <si>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</si>
  <si>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</si>
  <si>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</si>
  <si>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</si>
  <si>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</si>
  <si>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</si>
  <si>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</si>
  <si>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</si>
  <si>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</si>
  <si>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</si>
  <si>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</si>
  <si>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</si>
  <si>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</si>
  <si>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</si>
  <si>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</si>
  <si>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</si>
  <si>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</si>
  <si>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</si>
  <si>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</si>
  <si>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</si>
  <si>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</si>
  <si>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</si>
  <si>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</si>
  <si>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</si>
  <si>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</si>
  <si>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</si>
  <si>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</si>
  <si>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</si>
  <si>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</si>
  <si>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</si>
  <si>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</si>
  <si>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</si>
  <si>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</si>
  <si>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</si>
  <si>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</si>
  <si>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</si>
  <si>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</si>
  <si>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</si>
  <si>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</si>
  <si>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</si>
  <si>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</si>
  <si>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</si>
  <si>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</si>
  <si>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</si>
  <si>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</si>
  <si>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</si>
  <si>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</si>
  <si>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</si>
  <si>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</si>
  <si>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</si>
  <si>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</si>
  <si>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</si>
  <si>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</si>
  <si>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</si>
  <si>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</si>
  <si>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</si>
  <si>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</si>
  <si>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</si>
  <si>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</si>
  <si>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</si>
  <si>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</si>
  <si>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</si>
  <si>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</si>
  <si>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</si>
  <si>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</si>
  <si>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</si>
  <si>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</si>
  <si>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</si>
  <si>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</si>
  <si>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</si>
  <si>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</si>
  <si>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</si>
  <si>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</si>
  <si>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</si>
  <si>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</si>
  <si>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</si>
  <si>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</si>
  <si>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</si>
  <si>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</si>
  <si>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</si>
  <si>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</si>
  <si>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</si>
  <si>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</si>
  <si>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</si>
  <si>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</si>
  <si>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</si>
  <si>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</si>
  <si>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</si>
  <si>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</si>
  <si>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</si>
  <si>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</si>
  <si>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</si>
  <si>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</si>
  <si>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</si>
  <si>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</si>
  <si>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</si>
  <si>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</si>
  <si>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</si>
  <si>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</si>
  <si>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</si>
  <si>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</si>
  <si>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</si>
  <si>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</si>
  <si>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</si>
  <si>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</si>
  <si>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</si>
  <si>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</si>
  <si>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</si>
  <si>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</si>
  <si>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</si>
  <si>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</si>
  <si>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</si>
  <si>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</si>
  <si>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</si>
  <si>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</si>
  <si>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</si>
  <si>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</si>
  <si>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</si>
  <si>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</si>
  <si>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</si>
  <si>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</si>
  <si>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</si>
  <si>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</si>
  <si>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</si>
  <si>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</si>
  <si>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</si>
  <si>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</si>
  <si>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</si>
  <si>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</si>
  <si>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</si>
  <si>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</si>
  <si>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</si>
  <si>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</si>
  <si>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</si>
  <si>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</si>
  <si>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</si>
  <si>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</si>
  <si>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</si>
  <si>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</si>
  <si>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</si>
  <si>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</si>
  <si>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</si>
  <si>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</si>
  <si>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</si>
  <si>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</si>
  <si>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</si>
  <si>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</si>
  <si>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</si>
  <si>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</si>
  <si>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</si>
  <si>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</si>
  <si>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</si>
  <si>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</si>
  <si>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</si>
  <si>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</si>
  <si>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</si>
  <si>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</si>
  <si>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Comité Municipal de Agua Potable y Alcantarillado de Apaseo el Grande, Gto.</t>
  </si>
  <si>
    <t>Correspondiente del 1 de Enero AL 31 DE DICIEMBRE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</si>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</sst>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1:A104857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2" t="s">
        <v>628</v>
      </c>
      <c r="B1" s="132"/>
      <c r="C1" s="19"/>
      <c r="D1" s="16" t="s">
        <v>614</v>
      </c>
      <c r="E1" s="17">
        <v>2022</v>
      </c>
    </row>
    <row r="2" spans="1:5" ht="18.899999999999999" customHeight="1" x14ac:dyDescent="0.2">
      <c r="A2" s="133" t="s">
        <v>613</v>
      </c>
      <c r="B2" s="133"/>
      <c r="C2" s="38"/>
      <c r="D2" s="16" t="s">
        <v>615</v>
      </c>
      <c r="E2" s="19" t="s">
        <v>617</v>
      </c>
    </row>
    <row r="3" spans="1:5" ht="18.899999999999999" customHeight="1" x14ac:dyDescent="0.2">
      <c r="A3" s="134" t="s">
        <v>629</v>
      </c>
      <c r="B3" s="13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5" t="s">
        <v>1</v>
      </c>
      <c r="B9" s="46" t="s">
        <v>2</v>
      </c>
    </row>
    <row r="10" spans="1:5" x14ac:dyDescent="0.2">
      <c r="A10" s="45" t="s">
        <v>3</v>
      </c>
      <c r="B10" s="46" t="s">
        <v>4</v>
      </c>
    </row>
    <row r="11" spans="1:5" x14ac:dyDescent="0.2">
      <c r="A11" s="45" t="s">
        <v>5</v>
      </c>
      <c r="B11" s="46" t="s">
        <v>6</v>
      </c>
    </row>
    <row r="12" spans="1:5" x14ac:dyDescent="0.2">
      <c r="A12" s="45" t="s">
        <v>134</v>
      </c>
      <c r="B12" s="46" t="s">
        <v>596</v>
      </c>
    </row>
    <row r="13" spans="1:5" x14ac:dyDescent="0.2">
      <c r="A13" s="45" t="s">
        <v>7</v>
      </c>
      <c r="B13" s="46" t="s">
        <v>597</v>
      </c>
    </row>
    <row r="14" spans="1:5" x14ac:dyDescent="0.2">
      <c r="A14" s="45" t="s">
        <v>8</v>
      </c>
      <c r="B14" s="46" t="s">
        <v>133</v>
      </c>
    </row>
    <row r="15" spans="1:5" x14ac:dyDescent="0.2">
      <c r="A15" s="45" t="s">
        <v>9</v>
      </c>
      <c r="B15" s="46" t="s">
        <v>10</v>
      </c>
    </row>
    <row r="16" spans="1:5" x14ac:dyDescent="0.2">
      <c r="A16" s="45" t="s">
        <v>11</v>
      </c>
      <c r="B16" s="46" t="s">
        <v>12</v>
      </c>
    </row>
    <row r="17" spans="1:2" x14ac:dyDescent="0.2">
      <c r="A17" s="45" t="s">
        <v>13</v>
      </c>
      <c r="B17" s="46" t="s">
        <v>14</v>
      </c>
    </row>
    <row r="18" spans="1:2" x14ac:dyDescent="0.2">
      <c r="A18" s="45" t="s">
        <v>15</v>
      </c>
      <c r="B18" s="46" t="s">
        <v>16</v>
      </c>
    </row>
    <row r="19" spans="1:2" x14ac:dyDescent="0.2">
      <c r="A19" s="45" t="s">
        <v>17</v>
      </c>
      <c r="B19" s="46" t="s">
        <v>598</v>
      </c>
    </row>
    <row r="20" spans="1:2" x14ac:dyDescent="0.2">
      <c r="A20" s="45" t="s">
        <v>18</v>
      </c>
      <c r="B20" s="46" t="s">
        <v>19</v>
      </c>
    </row>
    <row r="21" spans="1:2" x14ac:dyDescent="0.2">
      <c r="A21" s="45" t="s">
        <v>20</v>
      </c>
      <c r="B21" s="46" t="s">
        <v>186</v>
      </c>
    </row>
    <row r="22" spans="1:2" x14ac:dyDescent="0.2">
      <c r="A22" s="45" t="s">
        <v>21</v>
      </c>
      <c r="B22" s="46" t="s">
        <v>22</v>
      </c>
    </row>
    <row r="23" spans="1:2" x14ac:dyDescent="0.2">
      <c r="A23" s="98" t="s">
        <v>581</v>
      </c>
      <c r="B23" s="99" t="s">
        <v>307</v>
      </c>
    </row>
    <row r="24" spans="1:2" x14ac:dyDescent="0.2">
      <c r="A24" s="98" t="s">
        <v>582</v>
      </c>
      <c r="B24" s="99" t="s">
        <v>583</v>
      </c>
    </row>
    <row r="25" spans="1:2" x14ac:dyDescent="0.2">
      <c r="A25" s="98" t="s">
        <v>584</v>
      </c>
      <c r="B25" s="99" t="s">
        <v>344</v>
      </c>
    </row>
    <row r="26" spans="1:2" x14ac:dyDescent="0.2">
      <c r="A26" s="98" t="s">
        <v>585</v>
      </c>
      <c r="B26" s="99" t="s">
        <v>361</v>
      </c>
    </row>
    <row r="27" spans="1:2" x14ac:dyDescent="0.2">
      <c r="A27" s="45" t="s">
        <v>23</v>
      </c>
      <c r="B27" s="46" t="s">
        <v>24</v>
      </c>
    </row>
    <row r="28" spans="1:2" x14ac:dyDescent="0.2">
      <c r="A28" s="45" t="s">
        <v>25</v>
      </c>
      <c r="B28" s="46" t="s">
        <v>26</v>
      </c>
    </row>
    <row r="29" spans="1:2" x14ac:dyDescent="0.2">
      <c r="A29" s="45" t="s">
        <v>27</v>
      </c>
      <c r="B29" s="46" t="s">
        <v>28</v>
      </c>
    </row>
    <row r="30" spans="1:2" x14ac:dyDescent="0.2">
      <c r="A30" s="45" t="s">
        <v>29</v>
      </c>
      <c r="B30" s="46" t="s">
        <v>30</v>
      </c>
    </row>
    <row r="31" spans="1:2" x14ac:dyDescent="0.2">
      <c r="A31" s="45" t="s">
        <v>77</v>
      </c>
      <c r="B31" s="46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5" t="s">
        <v>49</v>
      </c>
      <c r="B34" s="46" t="s">
        <v>44</v>
      </c>
    </row>
    <row r="35" spans="1:3" x14ac:dyDescent="0.2">
      <c r="A35" s="45" t="s">
        <v>50</v>
      </c>
      <c r="B35" s="46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6" t="s">
        <v>32</v>
      </c>
    </row>
    <row r="39" spans="1:3" x14ac:dyDescent="0.2">
      <c r="A39" s="7"/>
      <c r="B39" s="46" t="s">
        <v>33</v>
      </c>
    </row>
    <row r="40" spans="1:3" ht="10.8" thickBot="1" x14ac:dyDescent="0.25">
      <c r="A40" s="11"/>
      <c r="B40" s="12"/>
    </row>
    <row r="43" spans="1:3" x14ac:dyDescent="0.2">
      <c r="A43" s="4" t="s">
        <v>630</v>
      </c>
    </row>
    <row r="48" spans="1:3" x14ac:dyDescent="0.2">
      <c r="B48" s="4" t="s">
        <v>631</v>
      </c>
      <c r="C48" s="4" t="s">
        <v>632</v>
      </c>
    </row>
    <row r="49" spans="2:3" x14ac:dyDescent="0.2">
      <c r="B49" s="4" t="s">
        <v>633</v>
      </c>
      <c r="C49" s="4" t="s">
        <v>634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tabSelected="1" workbookViewId="0">
      <selection activeCell="A21" sqref="A1:C21"/>
    </sheetView>
  </sheetViews>
  <sheetFormatPr baseColWidth="10" defaultColWidth="11.44140625" defaultRowHeight="10.199999999999999" x14ac:dyDescent="0.2"/>
  <cols>
    <col min="1" max="1" width="3.33203125" style="40" customWidth="1"/>
    <col min="2" max="2" width="63.109375" style="40" customWidth="1"/>
    <col min="3" max="3" width="17.6640625" style="40" customWidth="1"/>
    <col min="4" max="16384" width="11.44140625" style="40"/>
  </cols>
  <sheetData>
    <row r="1" spans="1:3" s="39" customFormat="1" ht="18" customHeight="1" x14ac:dyDescent="0.3">
      <c r="A1" s="138" t="s">
        <v>628</v>
      </c>
      <c r="B1" s="139"/>
      <c r="C1" s="140"/>
    </row>
    <row r="2" spans="1:3" s="39" customFormat="1" ht="18" customHeight="1" x14ac:dyDescent="0.3">
      <c r="A2" s="141" t="s">
        <v>44</v>
      </c>
      <c r="B2" s="142"/>
      <c r="C2" s="143"/>
    </row>
    <row r="3" spans="1:3" s="39" customFormat="1" ht="18" customHeight="1" x14ac:dyDescent="0.3">
      <c r="A3" s="141" t="s">
        <v>629</v>
      </c>
      <c r="B3" s="142"/>
      <c r="C3" s="143"/>
    </row>
    <row r="4" spans="1:3" s="41" customFormat="1" ht="18" customHeight="1" x14ac:dyDescent="0.2">
      <c r="A4" s="144" t="s">
        <v>624</v>
      </c>
      <c r="B4" s="145"/>
      <c r="C4" s="146"/>
    </row>
    <row r="5" spans="1:3" x14ac:dyDescent="0.2">
      <c r="A5" s="56" t="s">
        <v>529</v>
      </c>
      <c r="B5" s="56"/>
      <c r="C5" s="57">
        <v>52238062.420000002</v>
      </c>
    </row>
    <row r="6" spans="1:3" x14ac:dyDescent="0.2">
      <c r="A6" s="58"/>
      <c r="B6" s="59"/>
      <c r="C6" s="60"/>
    </row>
    <row r="7" spans="1:3" x14ac:dyDescent="0.2">
      <c r="A7" s="69" t="s">
        <v>530</v>
      </c>
      <c r="B7" s="69"/>
      <c r="C7" s="61">
        <f>SUM(C8:C13)</f>
        <v>0</v>
      </c>
    </row>
    <row r="8" spans="1:3" x14ac:dyDescent="0.2">
      <c r="A8" s="77" t="s">
        <v>531</v>
      </c>
      <c r="B8" s="76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2709150.5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2709150.5</v>
      </c>
    </row>
    <row r="18" spans="1:3" x14ac:dyDescent="0.2">
      <c r="A18" s="71">
        <v>3.3</v>
      </c>
      <c r="B18" s="66" t="s">
        <v>539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49528911.920000002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6" workbookViewId="0">
      <selection activeCell="A41" sqref="A1:C41"/>
    </sheetView>
  </sheetViews>
  <sheetFormatPr baseColWidth="10" defaultColWidth="11.44140625" defaultRowHeight="10.199999999999999" x14ac:dyDescent="0.2"/>
  <cols>
    <col min="1" max="1" width="3.6640625" style="40" customWidth="1"/>
    <col min="2" max="2" width="62.109375" style="40" customWidth="1"/>
    <col min="3" max="3" width="17.6640625" style="40" customWidth="1"/>
    <col min="4" max="16384" width="11.44140625" style="40"/>
  </cols>
  <sheetData>
    <row r="1" spans="1:3" s="42" customFormat="1" ht="18.899999999999999" customHeight="1" x14ac:dyDescent="0.3">
      <c r="A1" s="147" t="s">
        <v>628</v>
      </c>
      <c r="B1" s="148"/>
      <c r="C1" s="149"/>
    </row>
    <row r="2" spans="1:3" s="42" customFormat="1" ht="18.899999999999999" customHeight="1" x14ac:dyDescent="0.3">
      <c r="A2" s="150" t="s">
        <v>45</v>
      </c>
      <c r="B2" s="151"/>
      <c r="C2" s="152"/>
    </row>
    <row r="3" spans="1:3" s="42" customFormat="1" ht="18.899999999999999" customHeight="1" x14ac:dyDescent="0.3">
      <c r="A3" s="150" t="s">
        <v>629</v>
      </c>
      <c r="B3" s="151"/>
      <c r="C3" s="152"/>
    </row>
    <row r="4" spans="1:3" x14ac:dyDescent="0.2">
      <c r="A4" s="144" t="s">
        <v>624</v>
      </c>
      <c r="B4" s="145"/>
      <c r="C4" s="146"/>
    </row>
    <row r="5" spans="1:3" x14ac:dyDescent="0.2">
      <c r="A5" s="86" t="s">
        <v>542</v>
      </c>
      <c r="B5" s="56"/>
      <c r="C5" s="79">
        <v>42166454.700000003</v>
      </c>
    </row>
    <row r="6" spans="1:3" x14ac:dyDescent="0.2">
      <c r="A6" s="80"/>
      <c r="B6" s="59"/>
      <c r="C6" s="81"/>
    </row>
    <row r="7" spans="1:3" x14ac:dyDescent="0.2">
      <c r="A7" s="69" t="s">
        <v>543</v>
      </c>
      <c r="B7" s="82"/>
      <c r="C7" s="61">
        <f>SUM(C8:C28)</f>
        <v>3562322.95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22804.33</v>
      </c>
    </row>
    <row r="10" spans="1:3" x14ac:dyDescent="0.2">
      <c r="A10" s="95">
        <v>2.2999999999999998</v>
      </c>
      <c r="B10" s="78" t="s">
        <v>240</v>
      </c>
      <c r="C10" s="88">
        <v>112345.60000000001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87051.72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955226.88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0</v>
      </c>
    </row>
    <row r="19" spans="1:3" x14ac:dyDescent="0.2">
      <c r="A19" s="95" t="s">
        <v>575</v>
      </c>
      <c r="B19" s="78" t="s">
        <v>546</v>
      </c>
      <c r="C19" s="88">
        <v>2384894.42</v>
      </c>
    </row>
    <row r="20" spans="1:3" x14ac:dyDescent="0.2">
      <c r="A20" s="95" t="s">
        <v>576</v>
      </c>
      <c r="B20" s="78" t="s">
        <v>547</v>
      </c>
      <c r="C20" s="88">
        <v>0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0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3060482.48</v>
      </c>
    </row>
    <row r="31" spans="1:3" x14ac:dyDescent="0.2">
      <c r="A31" s="95" t="s">
        <v>564</v>
      </c>
      <c r="B31" s="78" t="s">
        <v>442</v>
      </c>
      <c r="C31" s="88">
        <v>3060482.48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6"/>
      <c r="C39" s="57">
        <f>C5-C7+C30</f>
        <v>41664614.229999997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sqref="A1:J49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37" t="s">
        <v>628</v>
      </c>
      <c r="B1" s="153"/>
      <c r="C1" s="153"/>
      <c r="D1" s="153"/>
      <c r="E1" s="153"/>
      <c r="F1" s="153"/>
      <c r="G1" s="29" t="s">
        <v>614</v>
      </c>
      <c r="H1" s="30">
        <v>2022</v>
      </c>
    </row>
    <row r="2" spans="1:10" ht="18.899999999999999" customHeight="1" x14ac:dyDescent="0.2">
      <c r="A2" s="137" t="s">
        <v>625</v>
      </c>
      <c r="B2" s="153"/>
      <c r="C2" s="153"/>
      <c r="D2" s="153"/>
      <c r="E2" s="153"/>
      <c r="F2" s="15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54" t="s">
        <v>629</v>
      </c>
      <c r="B3" s="155"/>
      <c r="C3" s="155"/>
      <c r="D3" s="155"/>
      <c r="E3" s="155"/>
      <c r="F3" s="155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4" customFormat="1" x14ac:dyDescent="0.2">
      <c r="A37" s="43">
        <v>8000</v>
      </c>
      <c r="B37" s="44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D21" sqref="D21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" customHeight="1" x14ac:dyDescent="0.2">
      <c r="A5" s="156" t="s">
        <v>35</v>
      </c>
      <c r="B5" s="156"/>
      <c r="C5" s="156"/>
      <c r="D5" s="156"/>
      <c r="E5" s="156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3.2" x14ac:dyDescent="0.25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605</v>
      </c>
      <c r="B10" s="157" t="s">
        <v>37</v>
      </c>
      <c r="C10" s="157"/>
      <c r="D10" s="157"/>
      <c r="E10" s="157"/>
    </row>
    <row r="11" spans="1:8" s="122" customFormat="1" ht="12.9" customHeight="1" x14ac:dyDescent="0.2">
      <c r="A11" s="126" t="s">
        <v>606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607</v>
      </c>
      <c r="B12" s="157" t="s">
        <v>39</v>
      </c>
      <c r="C12" s="157"/>
      <c r="D12" s="157"/>
      <c r="E12" s="157"/>
    </row>
    <row r="13" spans="1:8" s="122" customFormat="1" ht="26.1" customHeight="1" x14ac:dyDescent="0.2">
      <c r="A13" s="126" t="s">
        <v>608</v>
      </c>
      <c r="B13" s="157" t="s">
        <v>40</v>
      </c>
      <c r="C13" s="157"/>
      <c r="D13" s="157"/>
      <c r="E13" s="157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609</v>
      </c>
      <c r="B15" s="127" t="s">
        <v>41</v>
      </c>
    </row>
    <row r="16" spans="1:8" s="122" customFormat="1" ht="12.9" customHeight="1" x14ac:dyDescent="0.2">
      <c r="A16" s="126" t="s">
        <v>610</v>
      </c>
    </row>
    <row r="17" spans="1:4" s="122" customFormat="1" ht="12.9" customHeight="1" x14ac:dyDescent="0.2">
      <c r="A17" s="127"/>
    </row>
    <row r="18" spans="1:4" s="122" customFormat="1" ht="12.9" customHeight="1" x14ac:dyDescent="0.2">
      <c r="A18" s="44" t="s">
        <v>98</v>
      </c>
    </row>
    <row r="19" spans="1:4" s="122" customFormat="1" ht="12.9" customHeight="1" x14ac:dyDescent="0.2">
      <c r="A19" s="130" t="s">
        <v>611</v>
      </c>
    </row>
    <row r="20" spans="1:4" s="122" customFormat="1" ht="12.9" customHeight="1" x14ac:dyDescent="0.2">
      <c r="A20" s="130" t="s">
        <v>612</v>
      </c>
    </row>
    <row r="21" spans="1:4" s="122" customFormat="1" x14ac:dyDescent="0.2">
      <c r="A21" s="123"/>
    </row>
    <row r="22" spans="1:4" s="122" customFormat="1" x14ac:dyDescent="0.2">
      <c r="A22" s="123" t="s">
        <v>524</v>
      </c>
      <c r="B22" s="123"/>
      <c r="C22" s="123"/>
      <c r="D22" s="123"/>
    </row>
    <row r="23" spans="1:4" s="122" customFormat="1" x14ac:dyDescent="0.2">
      <c r="A23" s="123" t="s">
        <v>525</v>
      </c>
      <c r="B23" s="123"/>
      <c r="C23" s="123"/>
      <c r="D23" s="123"/>
    </row>
    <row r="24" spans="1:4" s="122" customFormat="1" x14ac:dyDescent="0.2">
      <c r="A24" s="123" t="s">
        <v>526</v>
      </c>
      <c r="B24" s="123"/>
      <c r="C24" s="123"/>
      <c r="D24" s="123"/>
    </row>
    <row r="25" spans="1:4" s="122" customFormat="1" x14ac:dyDescent="0.2">
      <c r="A25" s="123" t="s">
        <v>527</v>
      </c>
      <c r="B25" s="123"/>
      <c r="C25" s="123"/>
      <c r="D25" s="123"/>
    </row>
    <row r="26" spans="1:4" s="122" customFormat="1" x14ac:dyDescent="0.2">
      <c r="A26" s="123" t="s">
        <v>528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5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C144" zoomScale="106" zoomScaleNormal="106" workbookViewId="0">
      <selection sqref="A1:I150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35" t="s">
        <v>628</v>
      </c>
      <c r="B1" s="136"/>
      <c r="C1" s="136"/>
      <c r="D1" s="136"/>
      <c r="E1" s="136"/>
      <c r="F1" s="136"/>
      <c r="G1" s="16" t="s">
        <v>614</v>
      </c>
      <c r="H1" s="27">
        <v>2022</v>
      </c>
    </row>
    <row r="2" spans="1:8" s="18" customFormat="1" ht="18.899999999999999" customHeight="1" x14ac:dyDescent="0.3">
      <c r="A2" s="135" t="s">
        <v>618</v>
      </c>
      <c r="B2" s="136"/>
      <c r="C2" s="136"/>
      <c r="D2" s="136"/>
      <c r="E2" s="136"/>
      <c r="F2" s="13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35" t="s">
        <v>629</v>
      </c>
      <c r="B3" s="136"/>
      <c r="C3" s="136"/>
      <c r="D3" s="136"/>
      <c r="E3" s="136"/>
      <c r="F3" s="136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14894098.57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1201.81</v>
      </c>
      <c r="D15" s="26">
        <v>1412.46</v>
      </c>
      <c r="E15" s="26">
        <v>833.46</v>
      </c>
      <c r="F15" s="26">
        <v>2659.46</v>
      </c>
      <c r="G15" s="26">
        <v>4689.46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47557.49</v>
      </c>
      <c r="D20" s="26">
        <v>47557.49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33697.199999999997</v>
      </c>
      <c r="D21" s="26">
        <v>33697.199999999997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8406353.5800000001</v>
      </c>
      <c r="D23" s="26">
        <v>8406353.5800000001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181005.14</v>
      </c>
    </row>
    <row r="42" spans="1:8" x14ac:dyDescent="0.2">
      <c r="A42" s="24">
        <v>1151</v>
      </c>
      <c r="B42" s="22" t="s">
        <v>226</v>
      </c>
      <c r="C42" s="26">
        <v>181005.14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46289831.719999999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1416000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411756.42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35441133.079999998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9020942.2200000007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35302815.340000004</v>
      </c>
      <c r="D62" s="26">
        <f t="shared" ref="D62:E62" si="0">SUM(D63:D70)</f>
        <v>2996800.16</v>
      </c>
      <c r="E62" s="26">
        <f t="shared" si="0"/>
        <v>-22842823.73</v>
      </c>
    </row>
    <row r="63" spans="1:9" x14ac:dyDescent="0.2">
      <c r="A63" s="24">
        <v>1241</v>
      </c>
      <c r="B63" s="22" t="s">
        <v>240</v>
      </c>
      <c r="C63" s="26">
        <v>2300513.7599999998</v>
      </c>
      <c r="D63" s="26">
        <v>167569.16</v>
      </c>
      <c r="E63" s="26">
        <v>-1062010.6599999999</v>
      </c>
    </row>
    <row r="64" spans="1:9" x14ac:dyDescent="0.2">
      <c r="A64" s="24">
        <v>1242</v>
      </c>
      <c r="B64" s="22" t="s">
        <v>241</v>
      </c>
      <c r="C64" s="26">
        <v>68725.56</v>
      </c>
      <c r="D64" s="26">
        <v>22908.54</v>
      </c>
      <c r="E64" s="26">
        <v>-47541.5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14452458.48</v>
      </c>
      <c r="D66" s="26">
        <v>1135882.04</v>
      </c>
      <c r="E66" s="26">
        <v>-13599708.17</v>
      </c>
    </row>
    <row r="67" spans="1:9" x14ac:dyDescent="0.2">
      <c r="A67" s="24">
        <v>1245</v>
      </c>
      <c r="B67" s="22" t="s">
        <v>244</v>
      </c>
      <c r="C67" s="26">
        <v>60583.94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18420533.600000001</v>
      </c>
      <c r="D68" s="26">
        <v>1670440.42</v>
      </c>
      <c r="E68" s="26">
        <v>-8133563.4000000004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866662.43</v>
      </c>
      <c r="D74" s="26">
        <f>SUM(D75:D79)</f>
        <v>63682.32</v>
      </c>
      <c r="E74" s="26">
        <f>SUM(E75:E79)</f>
        <v>287383.25</v>
      </c>
    </row>
    <row r="75" spans="1:9" x14ac:dyDescent="0.2">
      <c r="A75" s="24">
        <v>1251</v>
      </c>
      <c r="B75" s="22" t="s">
        <v>250</v>
      </c>
      <c r="C75" s="26">
        <v>866662.43</v>
      </c>
      <c r="D75" s="26">
        <v>63682.32</v>
      </c>
      <c r="E75" s="26">
        <v>287383.25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3033230.28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3033230.28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1172693.3500000001</v>
      </c>
      <c r="D110" s="26">
        <f>SUM(D111:D119)</f>
        <v>1172693.3500000001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82386.31</v>
      </c>
      <c r="D112" s="26">
        <f t="shared" ref="D112:D119" si="1">C112</f>
        <v>82386.31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431632.76</v>
      </c>
      <c r="D117" s="26">
        <f t="shared" si="1"/>
        <v>431632.76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658674.28</v>
      </c>
      <c r="D119" s="26">
        <f t="shared" si="1"/>
        <v>658674.28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600</v>
      </c>
    </row>
    <row r="10" spans="1:2" ht="15" customHeight="1" x14ac:dyDescent="0.2">
      <c r="A10" s="106"/>
      <c r="B10" s="105" t="s">
        <v>601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220" zoomScaleNormal="100" workbookViewId="0">
      <selection sqref="A1:E222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33" t="s">
        <v>628</v>
      </c>
      <c r="B1" s="133"/>
      <c r="C1" s="133"/>
      <c r="D1" s="16" t="s">
        <v>614</v>
      </c>
      <c r="E1" s="27">
        <v>2022</v>
      </c>
    </row>
    <row r="2" spans="1:5" s="18" customFormat="1" ht="18.899999999999999" customHeight="1" x14ac:dyDescent="0.3">
      <c r="A2" s="133" t="s">
        <v>621</v>
      </c>
      <c r="B2" s="133"/>
      <c r="C2" s="133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33" t="s">
        <v>629</v>
      </c>
      <c r="B3" s="133"/>
      <c r="C3" s="133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579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49528911.920000002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0.399999999999999" x14ac:dyDescent="0.2">
      <c r="A17" s="50">
        <v>4118</v>
      </c>
      <c r="B17" s="52" t="s">
        <v>497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498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0.399999999999999" x14ac:dyDescent="0.2">
      <c r="A27" s="50">
        <v>4132</v>
      </c>
      <c r="B27" s="52" t="s">
        <v>499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0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0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0</v>
      </c>
      <c r="D31" s="97"/>
      <c r="E31" s="49"/>
    </row>
    <row r="32" spans="1:5" ht="20.399999999999999" x14ac:dyDescent="0.2">
      <c r="A32" s="50">
        <v>4145</v>
      </c>
      <c r="B32" s="52" t="s">
        <v>500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501</v>
      </c>
      <c r="C34" s="54">
        <f>SUM(C35:C36)</f>
        <v>1162451.07</v>
      </c>
      <c r="D34" s="97"/>
      <c r="E34" s="49"/>
    </row>
    <row r="35" spans="1:5" x14ac:dyDescent="0.2">
      <c r="A35" s="50">
        <v>4151</v>
      </c>
      <c r="B35" s="51" t="s">
        <v>501</v>
      </c>
      <c r="C35" s="54">
        <v>1162451.07</v>
      </c>
      <c r="D35" s="97"/>
      <c r="E35" s="49"/>
    </row>
    <row r="36" spans="1:5" ht="20.399999999999999" x14ac:dyDescent="0.2">
      <c r="A36" s="50">
        <v>4154</v>
      </c>
      <c r="B36" s="52" t="s">
        <v>502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503</v>
      </c>
      <c r="C37" s="54">
        <f>SUM(C38:C45)</f>
        <v>0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0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0.399999999999999" x14ac:dyDescent="0.2">
      <c r="A43" s="50">
        <v>4166</v>
      </c>
      <c r="B43" s="52" t="s">
        <v>504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0</v>
      </c>
      <c r="D45" s="97"/>
      <c r="E45" s="49"/>
    </row>
    <row r="46" spans="1:5" x14ac:dyDescent="0.2">
      <c r="A46" s="50">
        <v>4170</v>
      </c>
      <c r="B46" s="51" t="s">
        <v>505</v>
      </c>
      <c r="C46" s="54">
        <f>SUM(C47:C54)</f>
        <v>48366460.850000001</v>
      </c>
      <c r="D46" s="97"/>
      <c r="E46" s="49"/>
    </row>
    <row r="47" spans="1:5" x14ac:dyDescent="0.2">
      <c r="A47" s="50">
        <v>4171</v>
      </c>
      <c r="B47" s="51" t="s">
        <v>506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507</v>
      </c>
      <c r="C48" s="54">
        <v>0</v>
      </c>
      <c r="D48" s="97"/>
      <c r="E48" s="49"/>
    </row>
    <row r="49" spans="1:5" ht="20.399999999999999" x14ac:dyDescent="0.2">
      <c r="A49" s="50">
        <v>4173</v>
      </c>
      <c r="B49" s="52" t="s">
        <v>508</v>
      </c>
      <c r="C49" s="54">
        <v>48366460.850000001</v>
      </c>
      <c r="D49" s="97"/>
      <c r="E49" s="49"/>
    </row>
    <row r="50" spans="1:5" ht="20.399999999999999" x14ac:dyDescent="0.2">
      <c r="A50" s="50">
        <v>4174</v>
      </c>
      <c r="B50" s="52" t="s">
        <v>509</v>
      </c>
      <c r="C50" s="54">
        <v>0</v>
      </c>
      <c r="D50" s="97"/>
      <c r="E50" s="49"/>
    </row>
    <row r="51" spans="1:5" ht="20.399999999999999" x14ac:dyDescent="0.2">
      <c r="A51" s="50">
        <v>4175</v>
      </c>
      <c r="B51" s="52" t="s">
        <v>510</v>
      </c>
      <c r="C51" s="54">
        <v>0</v>
      </c>
      <c r="D51" s="97"/>
      <c r="E51" s="49"/>
    </row>
    <row r="52" spans="1:5" ht="20.399999999999999" x14ac:dyDescent="0.2">
      <c r="A52" s="50">
        <v>4176</v>
      </c>
      <c r="B52" s="52" t="s">
        <v>511</v>
      </c>
      <c r="C52" s="54">
        <v>0</v>
      </c>
      <c r="D52" s="97"/>
      <c r="E52" s="49"/>
    </row>
    <row r="53" spans="1:5" ht="20.399999999999999" x14ac:dyDescent="0.2">
      <c r="A53" s="50">
        <v>4177</v>
      </c>
      <c r="B53" s="52" t="s">
        <v>512</v>
      </c>
      <c r="C53" s="54">
        <v>0</v>
      </c>
      <c r="D53" s="97"/>
      <c r="E53" s="49"/>
    </row>
    <row r="54" spans="1:5" x14ac:dyDescent="0.2">
      <c r="A54" s="50">
        <v>4178</v>
      </c>
      <c r="B54" s="52" t="s">
        <v>513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578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0.6" x14ac:dyDescent="0.2">
      <c r="A58" s="50">
        <v>4200</v>
      </c>
      <c r="B58" s="52" t="s">
        <v>514</v>
      </c>
      <c r="C58" s="54">
        <f>+C59+C65</f>
        <v>0</v>
      </c>
      <c r="D58" s="97"/>
      <c r="E58" s="49"/>
    </row>
    <row r="59" spans="1:5" x14ac:dyDescent="0.2">
      <c r="A59" s="50">
        <v>4210</v>
      </c>
      <c r="B59" s="52" t="s">
        <v>515</v>
      </c>
      <c r="C59" s="54">
        <f>SUM(C60:C64)</f>
        <v>0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0</v>
      </c>
      <c r="D62" s="97"/>
      <c r="E62" s="49"/>
    </row>
    <row r="63" spans="1:5" x14ac:dyDescent="0.2">
      <c r="A63" s="50">
        <v>4214</v>
      </c>
      <c r="B63" s="51" t="s">
        <v>516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517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518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586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519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520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521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580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41664614.229999997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38604131.75</v>
      </c>
      <c r="D100" s="55">
        <f>C100/$C$99</f>
        <v>0.9265448021886078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16820266.140000001</v>
      </c>
      <c r="D101" s="55">
        <f t="shared" ref="D101:D164" si="0">C101/$C$99</f>
        <v>0.40370627331739012</v>
      </c>
      <c r="E101" s="51"/>
    </row>
    <row r="102" spans="1:5" x14ac:dyDescent="0.2">
      <c r="A102" s="53">
        <v>5111</v>
      </c>
      <c r="B102" s="51" t="s">
        <v>364</v>
      </c>
      <c r="C102" s="54">
        <v>8195679</v>
      </c>
      <c r="D102" s="55">
        <f t="shared" si="0"/>
        <v>0.19670598543784959</v>
      </c>
      <c r="E102" s="51"/>
    </row>
    <row r="103" spans="1:5" x14ac:dyDescent="0.2">
      <c r="A103" s="53">
        <v>5112</v>
      </c>
      <c r="B103" s="51" t="s">
        <v>365</v>
      </c>
      <c r="C103" s="54">
        <v>1851051.63</v>
      </c>
      <c r="D103" s="55">
        <f t="shared" si="0"/>
        <v>4.4427427547551301E-2</v>
      </c>
      <c r="E103" s="51"/>
    </row>
    <row r="104" spans="1:5" x14ac:dyDescent="0.2">
      <c r="A104" s="53">
        <v>5113</v>
      </c>
      <c r="B104" s="51" t="s">
        <v>366</v>
      </c>
      <c r="C104" s="54">
        <v>1829231.35</v>
      </c>
      <c r="D104" s="55">
        <f t="shared" si="0"/>
        <v>4.3903715030268749E-2</v>
      </c>
      <c r="E104" s="51"/>
    </row>
    <row r="105" spans="1:5" x14ac:dyDescent="0.2">
      <c r="A105" s="53">
        <v>5114</v>
      </c>
      <c r="B105" s="51" t="s">
        <v>367</v>
      </c>
      <c r="C105" s="54">
        <v>1909384.4</v>
      </c>
      <c r="D105" s="55">
        <f t="shared" si="0"/>
        <v>4.5827482992154424E-2</v>
      </c>
      <c r="E105" s="51"/>
    </row>
    <row r="106" spans="1:5" x14ac:dyDescent="0.2">
      <c r="A106" s="53">
        <v>5115</v>
      </c>
      <c r="B106" s="51" t="s">
        <v>368</v>
      </c>
      <c r="C106" s="54">
        <v>530627.76</v>
      </c>
      <c r="D106" s="55">
        <f t="shared" si="0"/>
        <v>1.2735693580907542E-2</v>
      </c>
      <c r="E106" s="51"/>
    </row>
    <row r="107" spans="1:5" x14ac:dyDescent="0.2">
      <c r="A107" s="53">
        <v>5116</v>
      </c>
      <c r="B107" s="51" t="s">
        <v>369</v>
      </c>
      <c r="C107" s="54">
        <v>2504292</v>
      </c>
      <c r="D107" s="55">
        <f t="shared" si="0"/>
        <v>6.0105968728658504E-2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6484709.3999999994</v>
      </c>
      <c r="D108" s="55">
        <f t="shared" si="0"/>
        <v>0.1556406922239251</v>
      </c>
      <c r="E108" s="51"/>
    </row>
    <row r="109" spans="1:5" x14ac:dyDescent="0.2">
      <c r="A109" s="53">
        <v>5121</v>
      </c>
      <c r="B109" s="51" t="s">
        <v>371</v>
      </c>
      <c r="C109" s="54">
        <v>446496.65</v>
      </c>
      <c r="D109" s="55">
        <f t="shared" si="0"/>
        <v>1.0716447475913665E-2</v>
      </c>
      <c r="E109" s="51"/>
    </row>
    <row r="110" spans="1:5" x14ac:dyDescent="0.2">
      <c r="A110" s="53">
        <v>5122</v>
      </c>
      <c r="B110" s="51" t="s">
        <v>372</v>
      </c>
      <c r="C110" s="54">
        <v>91804.99</v>
      </c>
      <c r="D110" s="55">
        <f t="shared" si="0"/>
        <v>2.2034282975287255E-3</v>
      </c>
      <c r="E110" s="51"/>
    </row>
    <row r="111" spans="1:5" x14ac:dyDescent="0.2">
      <c r="A111" s="53">
        <v>5123</v>
      </c>
      <c r="B111" s="51" t="s">
        <v>373</v>
      </c>
      <c r="C111" s="54">
        <v>0</v>
      </c>
      <c r="D111" s="55">
        <f t="shared" si="0"/>
        <v>0</v>
      </c>
      <c r="E111" s="51"/>
    </row>
    <row r="112" spans="1:5" x14ac:dyDescent="0.2">
      <c r="A112" s="53">
        <v>5124</v>
      </c>
      <c r="B112" s="51" t="s">
        <v>374</v>
      </c>
      <c r="C112" s="54">
        <v>3600122.15</v>
      </c>
      <c r="D112" s="55">
        <f t="shared" si="0"/>
        <v>8.6407187886736375E-2</v>
      </c>
      <c r="E112" s="51"/>
    </row>
    <row r="113" spans="1:5" x14ac:dyDescent="0.2">
      <c r="A113" s="53">
        <v>5125</v>
      </c>
      <c r="B113" s="51" t="s">
        <v>375</v>
      </c>
      <c r="C113" s="54">
        <v>259939.72</v>
      </c>
      <c r="D113" s="55">
        <f t="shared" si="0"/>
        <v>6.2388605967899306E-3</v>
      </c>
      <c r="E113" s="51"/>
    </row>
    <row r="114" spans="1:5" x14ac:dyDescent="0.2">
      <c r="A114" s="53">
        <v>5126</v>
      </c>
      <c r="B114" s="51" t="s">
        <v>376</v>
      </c>
      <c r="C114" s="54">
        <v>1259727.6200000001</v>
      </c>
      <c r="D114" s="55">
        <f t="shared" si="0"/>
        <v>3.0234952207788632E-2</v>
      </c>
      <c r="E114" s="51"/>
    </row>
    <row r="115" spans="1:5" x14ac:dyDescent="0.2">
      <c r="A115" s="53">
        <v>5127</v>
      </c>
      <c r="B115" s="51" t="s">
        <v>377</v>
      </c>
      <c r="C115" s="54">
        <v>155480.67000000001</v>
      </c>
      <c r="D115" s="55">
        <f t="shared" si="0"/>
        <v>3.7317198988500036E-3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671137.6</v>
      </c>
      <c r="D117" s="55">
        <f t="shared" si="0"/>
        <v>1.6108095860317775E-2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15299156.210000001</v>
      </c>
      <c r="D118" s="55">
        <f t="shared" si="0"/>
        <v>0.36719783664729261</v>
      </c>
      <c r="E118" s="51"/>
    </row>
    <row r="119" spans="1:5" x14ac:dyDescent="0.2">
      <c r="A119" s="53">
        <v>5131</v>
      </c>
      <c r="B119" s="51" t="s">
        <v>381</v>
      </c>
      <c r="C119" s="54">
        <v>8653263.5500000007</v>
      </c>
      <c r="D119" s="55">
        <f t="shared" si="0"/>
        <v>0.20768855562256339</v>
      </c>
      <c r="E119" s="51"/>
    </row>
    <row r="120" spans="1:5" x14ac:dyDescent="0.2">
      <c r="A120" s="53">
        <v>5132</v>
      </c>
      <c r="B120" s="51" t="s">
        <v>382</v>
      </c>
      <c r="C120" s="54">
        <v>45880.25</v>
      </c>
      <c r="D120" s="55">
        <f t="shared" si="0"/>
        <v>1.10118024246495E-3</v>
      </c>
      <c r="E120" s="51"/>
    </row>
    <row r="121" spans="1:5" x14ac:dyDescent="0.2">
      <c r="A121" s="53">
        <v>5133</v>
      </c>
      <c r="B121" s="51" t="s">
        <v>383</v>
      </c>
      <c r="C121" s="54">
        <v>295294.31</v>
      </c>
      <c r="D121" s="55">
        <f t="shared" si="0"/>
        <v>7.0874125551696008E-3</v>
      </c>
      <c r="E121" s="51"/>
    </row>
    <row r="122" spans="1:5" x14ac:dyDescent="0.2">
      <c r="A122" s="53">
        <v>5134</v>
      </c>
      <c r="B122" s="51" t="s">
        <v>384</v>
      </c>
      <c r="C122" s="54">
        <v>888376.95</v>
      </c>
      <c r="D122" s="55">
        <f t="shared" si="0"/>
        <v>2.132209709409327E-2</v>
      </c>
      <c r="E122" s="51"/>
    </row>
    <row r="123" spans="1:5" x14ac:dyDescent="0.2">
      <c r="A123" s="53">
        <v>5135</v>
      </c>
      <c r="B123" s="51" t="s">
        <v>385</v>
      </c>
      <c r="C123" s="54">
        <v>2473702.12</v>
      </c>
      <c r="D123" s="55">
        <f t="shared" si="0"/>
        <v>5.9371775443413252E-2</v>
      </c>
      <c r="E123" s="51"/>
    </row>
    <row r="124" spans="1:5" x14ac:dyDescent="0.2">
      <c r="A124" s="53">
        <v>5136</v>
      </c>
      <c r="B124" s="51" t="s">
        <v>386</v>
      </c>
      <c r="C124" s="54">
        <v>49300</v>
      </c>
      <c r="D124" s="55">
        <f t="shared" si="0"/>
        <v>1.1832582855045915E-3</v>
      </c>
      <c r="E124" s="51"/>
    </row>
    <row r="125" spans="1:5" x14ac:dyDescent="0.2">
      <c r="A125" s="53">
        <v>5137</v>
      </c>
      <c r="B125" s="51" t="s">
        <v>387</v>
      </c>
      <c r="C125" s="54">
        <v>6591.65</v>
      </c>
      <c r="D125" s="55">
        <f t="shared" si="0"/>
        <v>1.5820739305570669E-4</v>
      </c>
      <c r="E125" s="51"/>
    </row>
    <row r="126" spans="1:5" x14ac:dyDescent="0.2">
      <c r="A126" s="53">
        <v>5138</v>
      </c>
      <c r="B126" s="51" t="s">
        <v>388</v>
      </c>
      <c r="C126" s="54">
        <v>298264.38</v>
      </c>
      <c r="D126" s="55">
        <f t="shared" si="0"/>
        <v>7.1586977465697759E-3</v>
      </c>
      <c r="E126" s="51"/>
    </row>
    <row r="127" spans="1:5" x14ac:dyDescent="0.2">
      <c r="A127" s="53">
        <v>5139</v>
      </c>
      <c r="B127" s="51" t="s">
        <v>389</v>
      </c>
      <c r="C127" s="54">
        <v>2588483</v>
      </c>
      <c r="D127" s="55">
        <f t="shared" si="0"/>
        <v>6.2126652264458043E-2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0</v>
      </c>
      <c r="D128" s="55">
        <f t="shared" si="0"/>
        <v>0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0</v>
      </c>
      <c r="D129" s="55">
        <f t="shared" si="0"/>
        <v>0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0</v>
      </c>
      <c r="D131" s="55">
        <f t="shared" si="0"/>
        <v>0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0</v>
      </c>
      <c r="D138" s="55">
        <f t="shared" si="0"/>
        <v>0</v>
      </c>
      <c r="E138" s="51"/>
    </row>
    <row r="139" spans="1:5" x14ac:dyDescent="0.2">
      <c r="A139" s="53">
        <v>5241</v>
      </c>
      <c r="B139" s="51" t="s">
        <v>399</v>
      </c>
      <c r="C139" s="54">
        <v>0</v>
      </c>
      <c r="D139" s="55">
        <f t="shared" si="0"/>
        <v>0</v>
      </c>
      <c r="E139" s="51"/>
    </row>
    <row r="140" spans="1:5" x14ac:dyDescent="0.2">
      <c r="A140" s="53">
        <v>5242</v>
      </c>
      <c r="B140" s="51" t="s">
        <v>400</v>
      </c>
      <c r="C140" s="54">
        <v>0</v>
      </c>
      <c r="D140" s="55">
        <f t="shared" si="0"/>
        <v>0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0</v>
      </c>
      <c r="D161" s="55">
        <f t="shared" si="0"/>
        <v>0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0</v>
      </c>
      <c r="D168" s="55">
        <f t="shared" si="1"/>
        <v>0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0</v>
      </c>
      <c r="D170" s="55">
        <f t="shared" si="1"/>
        <v>0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3060482.48</v>
      </c>
      <c r="D186" s="55">
        <f t="shared" si="1"/>
        <v>7.34551978113923E-2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3060482.48</v>
      </c>
      <c r="D187" s="55">
        <f t="shared" si="1"/>
        <v>7.34551978113923E-2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2996800.16</v>
      </c>
      <c r="D192" s="55">
        <f t="shared" si="1"/>
        <v>7.1926746842220807E-2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63682.32</v>
      </c>
      <c r="D194" s="55">
        <f t="shared" si="1"/>
        <v>1.5284509691714961E-3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522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523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581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582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584</v>
      </c>
      <c r="B12" s="107" t="s">
        <v>151</v>
      </c>
    </row>
    <row r="13" spans="1:2" ht="20.399999999999999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585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E27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37" t="s">
        <v>628</v>
      </c>
      <c r="B1" s="137"/>
      <c r="C1" s="137"/>
      <c r="D1" s="29" t="s">
        <v>614</v>
      </c>
      <c r="E1" s="30">
        <v>2022</v>
      </c>
    </row>
    <row r="2" spans="1:5" ht="18.899999999999999" customHeight="1" x14ac:dyDescent="0.2">
      <c r="A2" s="137" t="s">
        <v>622</v>
      </c>
      <c r="B2" s="137"/>
      <c r="C2" s="137"/>
      <c r="D2" s="16" t="s">
        <v>619</v>
      </c>
      <c r="E2" s="30" t="str">
        <f>ESF!H2</f>
        <v>TRIMESTRAL</v>
      </c>
    </row>
    <row r="3" spans="1:5" ht="18.899999999999999" customHeight="1" x14ac:dyDescent="0.2">
      <c r="A3" s="137" t="s">
        <v>629</v>
      </c>
      <c r="B3" s="137"/>
      <c r="C3" s="137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842981.52</v>
      </c>
    </row>
    <row r="9" spans="1:5" x14ac:dyDescent="0.2">
      <c r="A9" s="35">
        <v>3120</v>
      </c>
      <c r="B9" s="31" t="s">
        <v>470</v>
      </c>
      <c r="C9" s="36">
        <v>99700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7864297.6900000004</v>
      </c>
    </row>
    <row r="15" spans="1:5" x14ac:dyDescent="0.2">
      <c r="A15" s="35">
        <v>3220</v>
      </c>
      <c r="B15" s="31" t="s">
        <v>474</v>
      </c>
      <c r="C15" s="36">
        <v>76679723.459999993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E81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37" t="s">
        <v>628</v>
      </c>
      <c r="B1" s="137"/>
      <c r="C1" s="137"/>
      <c r="D1" s="29" t="s">
        <v>614</v>
      </c>
      <c r="E1" s="30">
        <v>2022</v>
      </c>
    </row>
    <row r="2" spans="1:5" s="37" customFormat="1" ht="18.899999999999999" customHeight="1" x14ac:dyDescent="0.3">
      <c r="A2" s="137" t="s">
        <v>623</v>
      </c>
      <c r="B2" s="137"/>
      <c r="C2" s="13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37" t="s">
        <v>629</v>
      </c>
      <c r="B3" s="137"/>
      <c r="C3" s="137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733149.44</v>
      </c>
      <c r="D9" s="36">
        <v>3784046.76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14894098.57</v>
      </c>
      <c r="D11" s="36">
        <v>3119225.62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15627248.01</v>
      </c>
      <c r="D15" s="36">
        <f>SUM(D8:D14)</f>
        <v>6903272.3799999999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46289831.719999999</v>
      </c>
    </row>
    <row r="21" spans="1:5" x14ac:dyDescent="0.2">
      <c r="A21" s="35">
        <v>1231</v>
      </c>
      <c r="B21" s="31" t="s">
        <v>232</v>
      </c>
      <c r="C21" s="36">
        <v>1416000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411756.42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35441133.079999998</v>
      </c>
    </row>
    <row r="26" spans="1:5" x14ac:dyDescent="0.2">
      <c r="A26" s="35">
        <v>1236</v>
      </c>
      <c r="B26" s="31" t="s">
        <v>237</v>
      </c>
      <c r="C26" s="36">
        <v>9020942.2200000007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35302815.340000004</v>
      </c>
    </row>
    <row r="29" spans="1:5" x14ac:dyDescent="0.2">
      <c r="A29" s="35">
        <v>1241</v>
      </c>
      <c r="B29" s="31" t="s">
        <v>240</v>
      </c>
      <c r="C29" s="36">
        <v>2300513.7599999998</v>
      </c>
    </row>
    <row r="30" spans="1:5" x14ac:dyDescent="0.2">
      <c r="A30" s="35">
        <v>1242</v>
      </c>
      <c r="B30" s="31" t="s">
        <v>241</v>
      </c>
      <c r="C30" s="36">
        <v>68725.56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14452458.48</v>
      </c>
    </row>
    <row r="33" spans="1:5" x14ac:dyDescent="0.2">
      <c r="A33" s="35">
        <v>1245</v>
      </c>
      <c r="B33" s="31" t="s">
        <v>244</v>
      </c>
      <c r="C33" s="36">
        <v>60583.94</v>
      </c>
    </row>
    <row r="34" spans="1:5" x14ac:dyDescent="0.2">
      <c r="A34" s="35">
        <v>1246</v>
      </c>
      <c r="B34" s="31" t="s">
        <v>245</v>
      </c>
      <c r="C34" s="36">
        <v>18420533.600000001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866662.43</v>
      </c>
    </row>
    <row r="38" spans="1:5" x14ac:dyDescent="0.2">
      <c r="A38" s="35">
        <v>1251</v>
      </c>
      <c r="B38" s="31" t="s">
        <v>250</v>
      </c>
      <c r="C38" s="36">
        <v>866662.43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3060482.48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3060482.48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2996800.16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63682.32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602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603</v>
      </c>
    </row>
    <row r="14" spans="1:2" ht="15" customHeight="1" x14ac:dyDescent="0.2">
      <c r="B14" s="10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2023-01-24T18:44:17Z</cp:lastPrinted>
  <dcterms:created xsi:type="dcterms:W3CDTF">2012-12-11T20:36:24Z</dcterms:created>
  <dcterms:modified xsi:type="dcterms:W3CDTF">2023-01-24T18:44:20Z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