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D1BB2C90-E061-4691-838F-F94F15576C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L35" i="1"/>
  <c r="G35" i="1"/>
  <c r="M34" i="1"/>
  <c r="L34" i="1"/>
  <c r="G34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3" i="1"/>
  <c r="G9" i="1"/>
  <c r="K38" i="1" l="1"/>
  <c r="J38" i="1"/>
  <c r="I38" i="1"/>
  <c r="H38" i="1"/>
  <c r="G38" i="1"/>
  <c r="K28" i="1"/>
  <c r="J28" i="1"/>
  <c r="I28" i="1"/>
  <c r="H28" i="1"/>
  <c r="G28" i="1"/>
  <c r="M38" i="1" l="1"/>
  <c r="M33" i="1"/>
  <c r="M28" i="1"/>
  <c r="M9" i="1"/>
  <c r="K40" i="1"/>
  <c r="I40" i="1"/>
  <c r="H40" i="1"/>
  <c r="J40" i="1"/>
  <c r="G40" i="1"/>
  <c r="L38" i="1"/>
  <c r="L33" i="1"/>
  <c r="L28" i="1"/>
  <c r="L9" i="1"/>
  <c r="L40" i="1" l="1"/>
  <c r="M40" i="1"/>
</calcChain>
</file>

<file path=xl/sharedStrings.xml><?xml version="1.0" encoding="utf-8"?>
<sst xmlns="http://schemas.openxmlformats.org/spreadsheetml/2006/main" count="62" uniqueCount="53">
  <si>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</si>
  <si>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</si>
  <si>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</si>
  <si>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</si>
  <si>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</si>
  <si>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</si>
  <si>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</si>
  <si>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</si>
  <si>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</si>
  <si>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</si>
  <si>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</si>
  <si>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</si>
  <si>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</si>
  <si>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</si>
  <si>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</si>
  <si>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</si>
  <si>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</si>
  <si>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</si>
  <si>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</si>
  <si>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</si>
  <si>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</si>
  <si>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E0011</t>
  </si>
  <si>
    <t>Contribuir al mejoramiento en la calidad de vida d</t>
  </si>
  <si>
    <t>Otros mobiliarios y equipos de administración</t>
  </si>
  <si>
    <t>E0012</t>
  </si>
  <si>
    <t>ADMINISTRACION  PUBLICA CON ORGANIZACION Y CALIDAD</t>
  </si>
  <si>
    <t>Libros revistas y otros elementos coleccionables</t>
  </si>
  <si>
    <t>Computadoras y equipo periférico</t>
  </si>
  <si>
    <t>E0013</t>
  </si>
  <si>
    <t>ADMINISTRACION  PUBLICA FORTALECIDA</t>
  </si>
  <si>
    <t>Automóviles y camiones</t>
  </si>
  <si>
    <t>Otro equipo de transporte</t>
  </si>
  <si>
    <t>Equipo de comunicación y telecomunicacion</t>
  </si>
  <si>
    <t>E0014</t>
  </si>
  <si>
    <t>FORTALECIMIENTO A LAS FINANZAS PUBLICAS</t>
  </si>
  <si>
    <t>Muebles de oficina y estantería</t>
  </si>
  <si>
    <t>Licencias informaticas e intelectuales</t>
  </si>
  <si>
    <t>E0015</t>
  </si>
  <si>
    <t>INFRAESTRUCTURA PARA COMBATIR LA PROBREZA</t>
  </si>
  <si>
    <t>Maquinaria y equipo industrial</t>
  </si>
  <si>
    <t>Herramientas y maquinas -herramienta</t>
  </si>
  <si>
    <t>E0018</t>
  </si>
  <si>
    <t>AGUA CON CALIDAD</t>
  </si>
  <si>
    <t>E0021</t>
  </si>
  <si>
    <t>MEJORANDO EL SERVICIO DE AGUA</t>
  </si>
  <si>
    <t>Constr obras p abastecde agua petróleo gas el</t>
  </si>
  <si>
    <t>División de terrenos y Constr de obras de urbaniz</t>
  </si>
  <si>
    <t>Estudios e investigaciones</t>
  </si>
  <si>
    <t>Comité Municipal de Agua Potable y Alcantarillado de Apaseo el Grande, Gto.
Programas y Proyectos de InversiónPROGRAGAMAS Y PROYECTOS DE INVERSIÓN
Del 1 de Enero AL 30 DE SEPTIEMBRE DEL 2022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</si>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</sst>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9"/>
  <sheetViews>
    <sheetView tabSelected="1" workbookViewId="0">
      <selection activeCell="A49" sqref="A1:M49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7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2" customHeight="1" x14ac:dyDescent="0.25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2" customHeight="1" x14ac:dyDescent="0.25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2" customHeight="1" x14ac:dyDescent="0.25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5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2" customHeight="1" x14ac:dyDescent="0.25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2" customHeight="1" x14ac:dyDescent="0.25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5">
      <c r="B9" s="4" t="s">
        <v>21</v>
      </c>
      <c r="C9" s="5"/>
      <c r="D9" s="31" t="s">
        <v>22</v>
      </c>
      <c r="E9" s="28">
        <v>5191</v>
      </c>
      <c r="F9" s="29" t="s">
        <v>23</v>
      </c>
      <c r="G9" s="32">
        <f t="shared" ref="G9:G25" si="0">+H9</f>
        <v>25000</v>
      </c>
      <c r="H9" s="33">
        <v>25000</v>
      </c>
      <c r="I9" s="33">
        <v>25000</v>
      </c>
      <c r="J9" s="33">
        <v>0</v>
      </c>
      <c r="K9" s="33">
        <v>0</v>
      </c>
      <c r="L9" s="34">
        <f t="shared" ref="L9:L25" si="1">IFERROR(K9/H9,0)</f>
        <v>0</v>
      </c>
      <c r="M9" s="35">
        <f t="shared" ref="M9:M25" si="2">IFERROR(K9/I9,0)</f>
        <v>0</v>
      </c>
    </row>
    <row r="10" spans="2:13" x14ac:dyDescent="0.25">
      <c r="B10" s="4" t="s">
        <v>24</v>
      </c>
      <c r="C10" s="5"/>
      <c r="D10" s="31" t="s">
        <v>25</v>
      </c>
      <c r="E10" s="28">
        <v>5131</v>
      </c>
      <c r="F10" s="29" t="s">
        <v>26</v>
      </c>
      <c r="G10" s="32">
        <f t="shared" si="0"/>
        <v>0</v>
      </c>
      <c r="H10" s="33">
        <v>0</v>
      </c>
      <c r="I10" s="33">
        <v>100000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5">
      <c r="B11" s="4"/>
      <c r="C11" s="5"/>
      <c r="D11" s="31"/>
      <c r="E11" s="28">
        <v>5151</v>
      </c>
      <c r="F11" s="29" t="s">
        <v>27</v>
      </c>
      <c r="G11" s="32">
        <f t="shared" si="0"/>
        <v>29000</v>
      </c>
      <c r="H11" s="33">
        <v>29000</v>
      </c>
      <c r="I11" s="33">
        <v>49000</v>
      </c>
      <c r="J11" s="33">
        <v>24979.31</v>
      </c>
      <c r="K11" s="33">
        <v>24979.31</v>
      </c>
      <c r="L11" s="34">
        <f t="shared" si="1"/>
        <v>0.86135551724137938</v>
      </c>
      <c r="M11" s="35">
        <f t="shared" si="2"/>
        <v>0.50978183673469391</v>
      </c>
    </row>
    <row r="12" spans="2:13" x14ac:dyDescent="0.25">
      <c r="B12" s="4" t="s">
        <v>28</v>
      </c>
      <c r="C12" s="5"/>
      <c r="D12" s="31" t="s">
        <v>29</v>
      </c>
      <c r="E12" s="28">
        <v>5151</v>
      </c>
      <c r="F12" s="29" t="s">
        <v>27</v>
      </c>
      <c r="G12" s="32">
        <f t="shared" si="0"/>
        <v>60000</v>
      </c>
      <c r="H12" s="33">
        <v>60000</v>
      </c>
      <c r="I12" s="33">
        <v>60000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5">
      <c r="B13" s="4"/>
      <c r="C13" s="5"/>
      <c r="D13" s="31"/>
      <c r="E13" s="28">
        <v>5191</v>
      </c>
      <c r="F13" s="29" t="s">
        <v>23</v>
      </c>
      <c r="G13" s="32">
        <f t="shared" si="0"/>
        <v>25400</v>
      </c>
      <c r="H13" s="33">
        <v>25400</v>
      </c>
      <c r="I13" s="33">
        <v>25400</v>
      </c>
      <c r="J13" s="33">
        <v>8811.82</v>
      </c>
      <c r="K13" s="33">
        <v>8811.82</v>
      </c>
      <c r="L13" s="34">
        <f t="shared" si="1"/>
        <v>0.34692204724409448</v>
      </c>
      <c r="M13" s="35">
        <f t="shared" si="2"/>
        <v>0.34692204724409448</v>
      </c>
    </row>
    <row r="14" spans="2:13" x14ac:dyDescent="0.25">
      <c r="B14" s="4"/>
      <c r="C14" s="5"/>
      <c r="D14" s="31"/>
      <c r="E14" s="28">
        <v>5411</v>
      </c>
      <c r="F14" s="29" t="s">
        <v>30</v>
      </c>
      <c r="G14" s="32">
        <f t="shared" si="0"/>
        <v>800000</v>
      </c>
      <c r="H14" s="33">
        <v>800000</v>
      </c>
      <c r="I14" s="33">
        <v>1300000</v>
      </c>
      <c r="J14" s="33">
        <v>56887.93</v>
      </c>
      <c r="K14" s="33">
        <v>56887.93</v>
      </c>
      <c r="L14" s="34">
        <f t="shared" si="1"/>
        <v>7.1109912499999997E-2</v>
      </c>
      <c r="M14" s="35">
        <f t="shared" si="2"/>
        <v>4.3759946153846152E-2</v>
      </c>
    </row>
    <row r="15" spans="2:13" x14ac:dyDescent="0.25">
      <c r="B15" s="4"/>
      <c r="C15" s="5"/>
      <c r="D15" s="31"/>
      <c r="E15" s="28">
        <v>5491</v>
      </c>
      <c r="F15" s="29" t="s">
        <v>31</v>
      </c>
      <c r="G15" s="32">
        <f t="shared" si="0"/>
        <v>25000</v>
      </c>
      <c r="H15" s="33">
        <v>25000</v>
      </c>
      <c r="I15" s="33">
        <v>25000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5">
      <c r="B16" s="4"/>
      <c r="C16" s="5"/>
      <c r="D16" s="31"/>
      <c r="E16" s="28">
        <v>5651</v>
      </c>
      <c r="F16" s="29" t="s">
        <v>32</v>
      </c>
      <c r="G16" s="32">
        <f t="shared" si="0"/>
        <v>25000</v>
      </c>
      <c r="H16" s="33">
        <v>25000</v>
      </c>
      <c r="I16" s="33">
        <v>25000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5">
      <c r="B17" s="4" t="s">
        <v>33</v>
      </c>
      <c r="C17" s="5"/>
      <c r="D17" s="31" t="s">
        <v>34</v>
      </c>
      <c r="E17" s="28">
        <v>5111</v>
      </c>
      <c r="F17" s="29" t="s">
        <v>35</v>
      </c>
      <c r="G17" s="32">
        <f t="shared" si="0"/>
        <v>40600</v>
      </c>
      <c r="H17" s="33">
        <v>40600</v>
      </c>
      <c r="I17" s="33">
        <v>40600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5">
      <c r="B18" s="4"/>
      <c r="C18" s="5"/>
      <c r="D18" s="31"/>
      <c r="E18" s="28">
        <v>5151</v>
      </c>
      <c r="F18" s="29" t="s">
        <v>27</v>
      </c>
      <c r="G18" s="32">
        <f t="shared" si="0"/>
        <v>85000</v>
      </c>
      <c r="H18" s="33">
        <v>85000</v>
      </c>
      <c r="I18" s="33">
        <v>85000</v>
      </c>
      <c r="J18" s="33">
        <v>51150</v>
      </c>
      <c r="K18" s="33">
        <v>51150</v>
      </c>
      <c r="L18" s="34">
        <f t="shared" si="1"/>
        <v>0.60176470588235298</v>
      </c>
      <c r="M18" s="35">
        <f t="shared" si="2"/>
        <v>0.60176470588235298</v>
      </c>
    </row>
    <row r="19" spans="2:13" x14ac:dyDescent="0.25">
      <c r="B19" s="4"/>
      <c r="C19" s="5"/>
      <c r="D19" s="31"/>
      <c r="E19" s="28">
        <v>5191</v>
      </c>
      <c r="F19" s="29" t="s">
        <v>23</v>
      </c>
      <c r="G19" s="32">
        <f t="shared" si="0"/>
        <v>30000</v>
      </c>
      <c r="H19" s="33">
        <v>30000</v>
      </c>
      <c r="I19" s="33">
        <v>30000</v>
      </c>
      <c r="J19" s="33">
        <v>11599.99</v>
      </c>
      <c r="K19" s="33">
        <v>11599.99</v>
      </c>
      <c r="L19" s="34">
        <f t="shared" si="1"/>
        <v>0.38666633333333333</v>
      </c>
      <c r="M19" s="35">
        <f t="shared" si="2"/>
        <v>0.38666633333333333</v>
      </c>
    </row>
    <row r="20" spans="2:13" x14ac:dyDescent="0.25">
      <c r="B20" s="4"/>
      <c r="C20" s="5"/>
      <c r="D20" s="31"/>
      <c r="E20" s="28">
        <v>5491</v>
      </c>
      <c r="F20" s="29" t="s">
        <v>31</v>
      </c>
      <c r="G20" s="32">
        <f t="shared" si="0"/>
        <v>45000</v>
      </c>
      <c r="H20" s="33">
        <v>45000</v>
      </c>
      <c r="I20" s="33">
        <v>25000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x14ac:dyDescent="0.25">
      <c r="B21" s="4"/>
      <c r="C21" s="5"/>
      <c r="D21" s="31"/>
      <c r="E21" s="28">
        <v>5971</v>
      </c>
      <c r="F21" s="29" t="s">
        <v>36</v>
      </c>
      <c r="G21" s="32">
        <f t="shared" si="0"/>
        <v>35000</v>
      </c>
      <c r="H21" s="33">
        <v>35000</v>
      </c>
      <c r="I21" s="33">
        <v>35000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5">
      <c r="B22" s="4" t="s">
        <v>37</v>
      </c>
      <c r="C22" s="5"/>
      <c r="D22" s="31" t="s">
        <v>38</v>
      </c>
      <c r="E22" s="28">
        <v>5621</v>
      </c>
      <c r="F22" s="29" t="s">
        <v>39</v>
      </c>
      <c r="G22" s="32">
        <f t="shared" si="0"/>
        <v>560140</v>
      </c>
      <c r="H22" s="33">
        <v>560140</v>
      </c>
      <c r="I22" s="33">
        <v>860140</v>
      </c>
      <c r="J22" s="33">
        <v>559948</v>
      </c>
      <c r="K22" s="33">
        <v>559948</v>
      </c>
      <c r="L22" s="34">
        <f t="shared" si="1"/>
        <v>0.99965722855000538</v>
      </c>
      <c r="M22" s="35">
        <f t="shared" si="2"/>
        <v>0.65099634943148788</v>
      </c>
    </row>
    <row r="23" spans="2:13" x14ac:dyDescent="0.25">
      <c r="B23" s="4"/>
      <c r="C23" s="5"/>
      <c r="D23" s="31"/>
      <c r="E23" s="28">
        <v>5671</v>
      </c>
      <c r="F23" s="29" t="s">
        <v>40</v>
      </c>
      <c r="G23" s="32">
        <f t="shared" si="0"/>
        <v>25500</v>
      </c>
      <c r="H23" s="33">
        <v>25500</v>
      </c>
      <c r="I23" s="33">
        <v>25500</v>
      </c>
      <c r="J23" s="33">
        <v>10646</v>
      </c>
      <c r="K23" s="33">
        <v>10646</v>
      </c>
      <c r="L23" s="34">
        <f t="shared" si="1"/>
        <v>0.41749019607843135</v>
      </c>
      <c r="M23" s="35">
        <f t="shared" si="2"/>
        <v>0.41749019607843135</v>
      </c>
    </row>
    <row r="24" spans="2:13" x14ac:dyDescent="0.25">
      <c r="B24" s="4" t="s">
        <v>41</v>
      </c>
      <c r="C24" s="5"/>
      <c r="D24" s="31" t="s">
        <v>42</v>
      </c>
      <c r="E24" s="28">
        <v>5621</v>
      </c>
      <c r="F24" s="29" t="s">
        <v>39</v>
      </c>
      <c r="G24" s="32">
        <f t="shared" si="0"/>
        <v>1540070</v>
      </c>
      <c r="H24" s="33">
        <v>1540070</v>
      </c>
      <c r="I24" s="33">
        <v>1540070</v>
      </c>
      <c r="J24" s="33">
        <v>85199</v>
      </c>
      <c r="K24" s="33">
        <v>85199</v>
      </c>
      <c r="L24" s="34">
        <f t="shared" si="1"/>
        <v>5.5321511359873253E-2</v>
      </c>
      <c r="M24" s="35">
        <f t="shared" si="2"/>
        <v>5.5321511359873253E-2</v>
      </c>
    </row>
    <row r="25" spans="2:13" x14ac:dyDescent="0.25">
      <c r="B25" s="4" t="s">
        <v>43</v>
      </c>
      <c r="C25" s="5"/>
      <c r="D25" s="31" t="s">
        <v>44</v>
      </c>
      <c r="E25" s="28">
        <v>5621</v>
      </c>
      <c r="F25" s="29" t="s">
        <v>39</v>
      </c>
      <c r="G25" s="32">
        <f t="shared" si="0"/>
        <v>1540000</v>
      </c>
      <c r="H25" s="33">
        <v>1540000</v>
      </c>
      <c r="I25" s="33">
        <v>1000789</v>
      </c>
      <c r="J25" s="33">
        <v>168153.38</v>
      </c>
      <c r="K25" s="33">
        <v>168153.38</v>
      </c>
      <c r="L25" s="34">
        <f t="shared" si="1"/>
        <v>0.10919050649350649</v>
      </c>
      <c r="M25" s="35">
        <f t="shared" si="2"/>
        <v>0.16802081157966364</v>
      </c>
    </row>
    <row r="26" spans="2:13" x14ac:dyDescent="0.25">
      <c r="B26" s="4"/>
      <c r="C26" s="5"/>
      <c r="D26" s="31"/>
      <c r="E26" s="36"/>
      <c r="F26" s="37"/>
      <c r="G26" s="41"/>
      <c r="H26" s="41"/>
      <c r="I26" s="41"/>
      <c r="J26" s="41"/>
      <c r="K26" s="41"/>
      <c r="L26" s="38"/>
      <c r="M26" s="39"/>
    </row>
    <row r="27" spans="2:13" x14ac:dyDescent="0.25">
      <c r="B27" s="4"/>
      <c r="C27" s="5"/>
      <c r="D27" s="26"/>
      <c r="E27" s="40"/>
      <c r="F27" s="26"/>
      <c r="G27" s="26"/>
      <c r="H27" s="26"/>
      <c r="I27" s="26"/>
      <c r="J27" s="26"/>
      <c r="K27" s="26"/>
      <c r="L27" s="26"/>
      <c r="M27" s="27"/>
    </row>
    <row r="28" spans="2:13" ht="13.2" customHeight="1" x14ac:dyDescent="0.25">
      <c r="B28" s="64" t="s">
        <v>14</v>
      </c>
      <c r="C28" s="65"/>
      <c r="D28" s="65"/>
      <c r="E28" s="65"/>
      <c r="F28" s="65"/>
      <c r="G28" s="7">
        <f>SUM(G9:G25)</f>
        <v>4890710</v>
      </c>
      <c r="H28" s="7">
        <f>SUM(H9:H25)</f>
        <v>4890710</v>
      </c>
      <c r="I28" s="7">
        <f>SUM(I9:I25)</f>
        <v>5251499</v>
      </c>
      <c r="J28" s="7">
        <f>SUM(J9:J25)</f>
        <v>977375.43</v>
      </c>
      <c r="K28" s="7">
        <f>SUM(K9:K25)</f>
        <v>977375.43</v>
      </c>
      <c r="L28" s="8">
        <f>IFERROR(K28/H28,0)</f>
        <v>0.19984325997656782</v>
      </c>
      <c r="M28" s="9">
        <f>IFERROR(K28/I28,0)</f>
        <v>0.18611360870486696</v>
      </c>
    </row>
    <row r="29" spans="2:13" ht="4.8" customHeight="1" x14ac:dyDescent="0.25">
      <c r="B29" s="4"/>
      <c r="C29" s="5"/>
      <c r="D29" s="26"/>
      <c r="E29" s="40"/>
      <c r="F29" s="26"/>
      <c r="G29" s="26"/>
      <c r="H29" s="26"/>
      <c r="I29" s="26"/>
      <c r="J29" s="26"/>
      <c r="K29" s="26"/>
      <c r="L29" s="26"/>
      <c r="M29" s="27"/>
    </row>
    <row r="30" spans="2:13" ht="13.2" customHeight="1" x14ac:dyDescent="0.25">
      <c r="B30" s="66" t="s">
        <v>15</v>
      </c>
      <c r="C30" s="63"/>
      <c r="D30" s="63"/>
      <c r="E30" s="21"/>
      <c r="F30" s="25"/>
      <c r="G30" s="26"/>
      <c r="H30" s="26"/>
      <c r="I30" s="26"/>
      <c r="J30" s="26"/>
      <c r="K30" s="26"/>
      <c r="L30" s="26"/>
      <c r="M30" s="27"/>
    </row>
    <row r="31" spans="2:13" ht="13.2" customHeight="1" x14ac:dyDescent="0.25">
      <c r="B31" s="24"/>
      <c r="C31" s="63" t="s">
        <v>16</v>
      </c>
      <c r="D31" s="63"/>
      <c r="E31" s="21"/>
      <c r="F31" s="25"/>
      <c r="G31" s="26"/>
      <c r="H31" s="26"/>
      <c r="I31" s="26"/>
      <c r="J31" s="26"/>
      <c r="K31" s="26"/>
      <c r="L31" s="26"/>
      <c r="M31" s="27"/>
    </row>
    <row r="32" spans="2:13" ht="6" customHeight="1" x14ac:dyDescent="0.25">
      <c r="B32" s="42"/>
      <c r="C32" s="43"/>
      <c r="D32" s="43"/>
      <c r="E32" s="36"/>
      <c r="F32" s="43"/>
      <c r="G32" s="26"/>
      <c r="H32" s="26"/>
      <c r="I32" s="26"/>
      <c r="J32" s="26"/>
      <c r="K32" s="26"/>
      <c r="L32" s="26"/>
      <c r="M32" s="27"/>
    </row>
    <row r="33" spans="2:13" x14ac:dyDescent="0.25">
      <c r="B33" s="4" t="s">
        <v>43</v>
      </c>
      <c r="C33" s="5"/>
      <c r="D33" s="26" t="s">
        <v>44</v>
      </c>
      <c r="E33" s="40">
        <v>6131</v>
      </c>
      <c r="F33" s="26" t="s">
        <v>45</v>
      </c>
      <c r="G33" s="32">
        <f>+H33</f>
        <v>1500000</v>
      </c>
      <c r="H33" s="33">
        <v>1500000</v>
      </c>
      <c r="I33" s="33">
        <v>3241300.91</v>
      </c>
      <c r="J33" s="33">
        <v>174305.65</v>
      </c>
      <c r="K33" s="33">
        <v>174305.65</v>
      </c>
      <c r="L33" s="34">
        <f>IFERROR(K33/H33,0)</f>
        <v>0.11620376666666667</v>
      </c>
      <c r="M33" s="35">
        <f>IFERROR(K33/I33,0)</f>
        <v>5.3776448049681382E-2</v>
      </c>
    </row>
    <row r="34" spans="2:13" x14ac:dyDescent="0.25">
      <c r="B34" s="4"/>
      <c r="C34" s="5"/>
      <c r="D34" s="26"/>
      <c r="E34" s="40">
        <v>6141</v>
      </c>
      <c r="F34" s="26" t="s">
        <v>46</v>
      </c>
      <c r="G34" s="32">
        <f>+H34</f>
        <v>500000</v>
      </c>
      <c r="H34" s="33">
        <v>500000</v>
      </c>
      <c r="I34" s="33">
        <v>500000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x14ac:dyDescent="0.25">
      <c r="B35" s="4"/>
      <c r="C35" s="5"/>
      <c r="D35" s="26"/>
      <c r="E35" s="40">
        <v>6311</v>
      </c>
      <c r="F35" s="26" t="s">
        <v>47</v>
      </c>
      <c r="G35" s="32">
        <f>+H35</f>
        <v>500000</v>
      </c>
      <c r="H35" s="33">
        <v>500000</v>
      </c>
      <c r="I35" s="33">
        <v>500000</v>
      </c>
      <c r="J35" s="33">
        <v>0</v>
      </c>
      <c r="K35" s="33">
        <v>0</v>
      </c>
      <c r="L35" s="34">
        <f>IFERROR(K35/H35,0)</f>
        <v>0</v>
      </c>
      <c r="M35" s="35">
        <f>IFERROR(K35/I35,0)</f>
        <v>0</v>
      </c>
    </row>
    <row r="36" spans="2:13" x14ac:dyDescent="0.25">
      <c r="B36" s="4"/>
      <c r="C36" s="5"/>
      <c r="D36" s="26"/>
      <c r="E36" s="40"/>
      <c r="F36" s="26"/>
      <c r="G36" s="41"/>
      <c r="H36" s="41"/>
      <c r="I36" s="41"/>
      <c r="J36" s="41"/>
      <c r="K36" s="41"/>
      <c r="L36" s="38"/>
      <c r="M36" s="39"/>
    </row>
    <row r="37" spans="2:13" x14ac:dyDescent="0.25">
      <c r="B37" s="44"/>
      <c r="C37" s="45"/>
      <c r="D37" s="46"/>
      <c r="E37" s="47"/>
      <c r="F37" s="46"/>
      <c r="G37" s="46"/>
      <c r="H37" s="46"/>
      <c r="I37" s="46"/>
      <c r="J37" s="46"/>
      <c r="K37" s="46"/>
      <c r="L37" s="46"/>
      <c r="M37" s="48"/>
    </row>
    <row r="38" spans="2:13" x14ac:dyDescent="0.25">
      <c r="B38" s="64" t="s">
        <v>17</v>
      </c>
      <c r="C38" s="65"/>
      <c r="D38" s="65"/>
      <c r="E38" s="65"/>
      <c r="F38" s="65"/>
      <c r="G38" s="7">
        <f>SUM(G33:G35)</f>
        <v>2500000</v>
      </c>
      <c r="H38" s="7">
        <f>SUM(H33:H35)</f>
        <v>2500000</v>
      </c>
      <c r="I38" s="7">
        <f>SUM(I33:I35)</f>
        <v>4241300.91</v>
      </c>
      <c r="J38" s="7">
        <f>SUM(J33:J35)</f>
        <v>174305.65</v>
      </c>
      <c r="K38" s="7">
        <f>SUM(K33:K35)</f>
        <v>174305.65</v>
      </c>
      <c r="L38" s="8">
        <f>IFERROR(K38/H38,0)</f>
        <v>6.9722259999999994E-2</v>
      </c>
      <c r="M38" s="9">
        <f>IFERROR(K38/I38,0)</f>
        <v>4.1097213732000919E-2</v>
      </c>
    </row>
    <row r="39" spans="2:13" x14ac:dyDescent="0.25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5">
      <c r="B40" s="49" t="s">
        <v>18</v>
      </c>
      <c r="C40" s="50"/>
      <c r="D40" s="50"/>
      <c r="E40" s="50"/>
      <c r="F40" s="50"/>
      <c r="G40" s="10">
        <f>+G28+G38</f>
        <v>7390710</v>
      </c>
      <c r="H40" s="10">
        <f>+H28+H38</f>
        <v>7390710</v>
      </c>
      <c r="I40" s="10">
        <f>+I28+I38</f>
        <v>9492799.9100000001</v>
      </c>
      <c r="J40" s="10">
        <f>+J28+J38</f>
        <v>1151681.08</v>
      </c>
      <c r="K40" s="10">
        <f>+K28+K38</f>
        <v>1151681.08</v>
      </c>
      <c r="L40" s="11">
        <f>IFERROR(K40/H40,0)</f>
        <v>0.15582820595044319</v>
      </c>
      <c r="M40" s="12">
        <f>IFERROR(K40/I40,0)</f>
        <v>0.12132153747249899</v>
      </c>
    </row>
    <row r="41" spans="2:13" x14ac:dyDescent="0.25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4.4" x14ac:dyDescent="0.3">
      <c r="B42" s="17" t="s">
        <v>19</v>
      </c>
      <c r="C42" s="17"/>
      <c r="D42" s="18"/>
      <c r="E42" s="19"/>
      <c r="F42" s="18"/>
      <c r="G42" s="18"/>
      <c r="H42" s="18"/>
    </row>
    <row r="48" spans="2:13" x14ac:dyDescent="0.25">
      <c r="E48" s="20" t="s">
        <v>49</v>
      </c>
      <c r="H48" s="1" t="s">
        <v>50</v>
      </c>
    </row>
    <row r="49" spans="5:8" x14ac:dyDescent="0.25">
      <c r="E49" s="20" t="s">
        <v>51</v>
      </c>
      <c r="H49" s="1" t="s">
        <v>52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0:F40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38:F38"/>
  </mergeCells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2022-10-24T18:44:44Z</cp:lastPrinted>
  <dcterms:created xsi:type="dcterms:W3CDTF">2020-08-06T19:52:58Z</dcterms:created>
  <dcterms:modified xsi:type="dcterms:W3CDTF">2022-10-24T18:44:50Z</dcterms:modified>
</cp:coreProperties>
</file>