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9"/>
  <workbookPr/>
  <mc:AlternateContent xmlns:mc="http://schemas.openxmlformats.org/markup-compatibility/2006">
    <mc:Choice Requires="x15">
      <x15ac:absPath xmlns:x15ac="http://schemas.microsoft.com/office/spreadsheetml/2010/11/ac" url="E:\estados financieros escaner\Cuenta pública Primer Trimestre 2021\"/>
    </mc:Choice>
  </mc:AlternateContent>
  <xr:revisionPtr revIDLastSave="0" documentId="13_ncr:1_{55483465-544D-454A-9F5D-C900225F9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G33" i="1"/>
  <c r="M32" i="1"/>
  <c r="L32" i="1"/>
  <c r="G32" i="1"/>
  <c r="M31" i="1"/>
  <c r="L31" i="1"/>
  <c r="G31" i="1"/>
  <c r="M30" i="1"/>
  <c r="L30" i="1"/>
  <c r="G30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9" i="1" l="1"/>
  <c r="G9" i="1"/>
  <c r="K36" i="1" l="1"/>
  <c r="J36" i="1"/>
  <c r="I36" i="1"/>
  <c r="H36" i="1"/>
  <c r="G36" i="1"/>
  <c r="K24" i="1"/>
  <c r="J24" i="1"/>
  <c r="I24" i="1"/>
  <c r="H24" i="1"/>
  <c r="G24" i="1"/>
  <c r="M36" i="1" l="1"/>
  <c r="M29" i="1"/>
  <c r="M24" i="1"/>
  <c r="M9" i="1"/>
  <c r="K38" i="1"/>
  <c r="I38" i="1"/>
  <c r="H38" i="1"/>
  <c r="J38" i="1"/>
  <c r="G38" i="1"/>
  <c r="L36" i="1"/>
  <c r="L29" i="1"/>
  <c r="L24" i="1"/>
  <c r="L9" i="1"/>
  <c r="L38" i="1" l="1"/>
  <c r="M38" i="1"/>
</calcChain>
</file>

<file path=xl/sharedStrings.xml><?xml version="1.0" encoding="utf-8"?>
<sst xmlns="http://schemas.openxmlformats.org/spreadsheetml/2006/main" count="56" uniqueCount="45">
  <si>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</si>
  <si>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</si>
  <si>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</si>
  <si>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</si>
  <si>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</si>
  <si>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</si>
  <si>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</si>
  <si>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</si>
  <si>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</si>
  <si>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</si>
  <si>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</si>
  <si>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</si>
  <si>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</si>
  <si>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</si>
  <si>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</si>
  <si>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</si>
  <si>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</si>
  <si>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</si>
  <si>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</si>
  <si>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</si>
  <si>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</si>
  <si>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E0013</t>
  </si>
  <si>
    <t>ADMINISTRACION  PUBLICA FORTALECIDA</t>
  </si>
  <si>
    <t>Computadoras y equipo periférico</t>
  </si>
  <si>
    <t>Otros mobiliarios y equipos de administración</t>
  </si>
  <si>
    <t>Automóviles y camiones</t>
  </si>
  <si>
    <t>Otro equipo de transporte</t>
  </si>
  <si>
    <t>Equipo de comunicación y telecomunicacion</t>
  </si>
  <si>
    <t>E0014</t>
  </si>
  <si>
    <t>FORTALECIMIENTO A LAS FINANZAS PUBLICAS</t>
  </si>
  <si>
    <t>Muebles de oficina y estantería</t>
  </si>
  <si>
    <t>Licencias informaticas e intelectuales</t>
  </si>
  <si>
    <t>E0015</t>
  </si>
  <si>
    <t>INFRAESTRUCTURA PARA COMBATIR LA PROBREZA</t>
  </si>
  <si>
    <t>Maquinaria y equipo industrial</t>
  </si>
  <si>
    <t>Herramientas y maquinas -herramienta</t>
  </si>
  <si>
    <t>E0018</t>
  </si>
  <si>
    <t>AGUA CON CALIDAD</t>
  </si>
  <si>
    <t>E0021</t>
  </si>
  <si>
    <t>MEJORANDO EL SERVICIO DE AGUA</t>
  </si>
  <si>
    <t>Construcción de vías de comunicación</t>
  </si>
  <si>
    <t>Instalaciones y equipamiento en construcciones</t>
  </si>
  <si>
    <t>Constr obras p abastecde agua petróleo gas el</t>
  </si>
  <si>
    <t>Estudios e investigaciones</t>
  </si>
  <si>
    <t>COMITE MUNICIPAL DE AGUA POTABLE Y ALCANTARLLADO DE APASEO EL GRANDE, GTO.
PROGRAMAS Y PROYECTOS DE INVERSIÓN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</si>
</sst>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9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Alignment="1" applyProtection="1">
      <alignment vertical="top" wrapText="1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5" fillId="0" borderId="0" xfId="4" applyFont="1" applyBorder="1" applyAlignment="1" applyProtection="1">
      <alignment horizontal="center" vertical="top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vertical="top" wrapText="1"/>
      <protection locked="0"/>
    </xf>
    <xf numFmtId="4" fontId="5" fillId="0" borderId="0" xfId="4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5">
    <cellStyle name="Moneda" xfId="1" builtinId="4"/>
    <cellStyle name="Normal" xfId="0" builtinId="0"/>
    <cellStyle name="Normal 2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8"/>
  <sheetViews>
    <sheetView tabSelected="1" workbookViewId="0">
      <selection activeCell="F7" sqref="F7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4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3.2" customHeight="1" x14ac:dyDescent="0.25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ht="21.75" customHeight="1" x14ac:dyDescent="0.25">
      <c r="B3" s="79"/>
      <c r="C3" s="80"/>
      <c r="D3" s="84"/>
      <c r="E3" s="86"/>
      <c r="F3" s="84"/>
      <c r="G3" s="89" t="s">
        <v>20</v>
      </c>
      <c r="H3" s="91" t="s">
        <v>5</v>
      </c>
      <c r="I3" s="58" t="s">
        <v>6</v>
      </c>
      <c r="J3" s="58" t="s">
        <v>7</v>
      </c>
      <c r="K3" s="58" t="s">
        <v>8</v>
      </c>
      <c r="L3" s="61" t="s">
        <v>9</v>
      </c>
      <c r="M3" s="62"/>
    </row>
    <row r="4" spans="2:13" ht="13.2" customHeight="1" x14ac:dyDescent="0.25">
      <c r="B4" s="79"/>
      <c r="C4" s="80"/>
      <c r="D4" s="84"/>
      <c r="E4" s="86"/>
      <c r="F4" s="84"/>
      <c r="G4" s="79"/>
      <c r="H4" s="92"/>
      <c r="I4" s="93"/>
      <c r="J4" s="93"/>
      <c r="K4" s="59"/>
      <c r="L4" s="63" t="s">
        <v>10</v>
      </c>
      <c r="M4" s="65" t="s">
        <v>11</v>
      </c>
    </row>
    <row r="5" spans="2:13" x14ac:dyDescent="0.25">
      <c r="B5" s="81"/>
      <c r="C5" s="82"/>
      <c r="D5" s="85"/>
      <c r="E5" s="86"/>
      <c r="F5" s="85"/>
      <c r="G5" s="90"/>
      <c r="H5" s="63"/>
      <c r="I5" s="94"/>
      <c r="J5" s="94"/>
      <c r="K5" s="60"/>
      <c r="L5" s="64"/>
      <c r="M5" s="66"/>
    </row>
    <row r="6" spans="2:13" ht="13.2" customHeight="1" x14ac:dyDescent="0.25">
      <c r="B6" s="67" t="s">
        <v>12</v>
      </c>
      <c r="C6" s="68"/>
      <c r="D6" s="68"/>
      <c r="E6" s="21"/>
      <c r="F6" s="22"/>
      <c r="G6" s="23"/>
      <c r="H6" s="23"/>
      <c r="I6" s="23"/>
      <c r="J6" s="69"/>
      <c r="K6" s="69"/>
      <c r="L6" s="23"/>
      <c r="M6" s="24"/>
    </row>
    <row r="7" spans="2:13" ht="13.2" customHeight="1" x14ac:dyDescent="0.25">
      <c r="B7" s="25"/>
      <c r="C7" s="70" t="s">
        <v>13</v>
      </c>
      <c r="D7" s="7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21" si="0">+H9</f>
        <v>53646</v>
      </c>
      <c r="H9" s="36">
        <v>53646</v>
      </c>
      <c r="I9" s="36">
        <v>53646</v>
      </c>
      <c r="J9" s="36">
        <v>3103.44</v>
      </c>
      <c r="K9" s="36">
        <v>3103.44</v>
      </c>
      <c r="L9" s="37">
        <f t="shared" ref="L9:L21" si="1">IFERROR(K9/H9,0)</f>
        <v>5.785035230958506E-2</v>
      </c>
      <c r="M9" s="38">
        <f t="shared" ref="M9:M21" si="2">IFERROR(K9/I9,0)</f>
        <v>5.785035230958506E-2</v>
      </c>
    </row>
    <row r="10" spans="2:13" x14ac:dyDescent="0.25">
      <c r="B10" s="32"/>
      <c r="C10" s="33"/>
      <c r="D10" s="34"/>
      <c r="E10" s="29">
        <v>5191</v>
      </c>
      <c r="F10" s="30" t="s">
        <v>24</v>
      </c>
      <c r="G10" s="35">
        <f t="shared" si="0"/>
        <v>3672</v>
      </c>
      <c r="H10" s="36">
        <v>3672</v>
      </c>
      <c r="I10" s="36">
        <v>3672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/>
      <c r="C11" s="33"/>
      <c r="D11" s="34"/>
      <c r="E11" s="29">
        <v>5411</v>
      </c>
      <c r="F11" s="30" t="s">
        <v>25</v>
      </c>
      <c r="G11" s="35">
        <f t="shared" si="0"/>
        <v>203890</v>
      </c>
      <c r="H11" s="36">
        <v>203890</v>
      </c>
      <c r="I11" s="36">
        <v>307217.36</v>
      </c>
      <c r="J11" s="36">
        <v>171432.55</v>
      </c>
      <c r="K11" s="36">
        <v>171432.55</v>
      </c>
      <c r="L11" s="37">
        <f t="shared" si="1"/>
        <v>0.8408090146647702</v>
      </c>
      <c r="M11" s="38">
        <f t="shared" si="2"/>
        <v>0.55801713158397037</v>
      </c>
    </row>
    <row r="12" spans="2:13" x14ac:dyDescent="0.25">
      <c r="B12" s="32"/>
      <c r="C12" s="33"/>
      <c r="D12" s="34"/>
      <c r="E12" s="29">
        <v>5491</v>
      </c>
      <c r="F12" s="30" t="s">
        <v>26</v>
      </c>
      <c r="G12" s="35">
        <f t="shared" si="0"/>
        <v>12240</v>
      </c>
      <c r="H12" s="36">
        <v>12240</v>
      </c>
      <c r="I12" s="36">
        <v>12240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5651</v>
      </c>
      <c r="F13" s="30" t="s">
        <v>27</v>
      </c>
      <c r="G13" s="35">
        <f t="shared" si="0"/>
        <v>14280</v>
      </c>
      <c r="H13" s="36">
        <v>14280</v>
      </c>
      <c r="I13" s="36">
        <v>14280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5">
      <c r="B14" s="32" t="s">
        <v>28</v>
      </c>
      <c r="C14" s="33"/>
      <c r="D14" s="34" t="s">
        <v>29</v>
      </c>
      <c r="E14" s="29">
        <v>5111</v>
      </c>
      <c r="F14" s="30" t="s">
        <v>30</v>
      </c>
      <c r="G14" s="35">
        <f t="shared" si="0"/>
        <v>0</v>
      </c>
      <c r="H14" s="36">
        <v>0</v>
      </c>
      <c r="I14" s="36">
        <v>6965</v>
      </c>
      <c r="J14" s="36">
        <v>6965</v>
      </c>
      <c r="K14" s="36">
        <v>6965</v>
      </c>
      <c r="L14" s="37">
        <f t="shared" si="1"/>
        <v>0</v>
      </c>
      <c r="M14" s="38">
        <f t="shared" si="2"/>
        <v>1</v>
      </c>
    </row>
    <row r="15" spans="2:13" x14ac:dyDescent="0.25">
      <c r="B15" s="32"/>
      <c r="C15" s="33"/>
      <c r="D15" s="34"/>
      <c r="E15" s="29">
        <v>5151</v>
      </c>
      <c r="F15" s="30" t="s">
        <v>23</v>
      </c>
      <c r="G15" s="35">
        <f t="shared" si="0"/>
        <v>6018</v>
      </c>
      <c r="H15" s="36">
        <v>6018</v>
      </c>
      <c r="I15" s="36">
        <v>6018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5">
      <c r="B16" s="32"/>
      <c r="C16" s="33"/>
      <c r="D16" s="34"/>
      <c r="E16" s="29">
        <v>5191</v>
      </c>
      <c r="F16" s="30" t="s">
        <v>24</v>
      </c>
      <c r="G16" s="35">
        <f t="shared" si="0"/>
        <v>25500</v>
      </c>
      <c r="H16" s="36">
        <v>25500</v>
      </c>
      <c r="I16" s="36">
        <v>18535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5">
      <c r="B17" s="32"/>
      <c r="C17" s="33"/>
      <c r="D17" s="34"/>
      <c r="E17" s="29">
        <v>5971</v>
      </c>
      <c r="F17" s="30" t="s">
        <v>31</v>
      </c>
      <c r="G17" s="35">
        <f t="shared" si="0"/>
        <v>0</v>
      </c>
      <c r="H17" s="36">
        <v>0</v>
      </c>
      <c r="I17" s="36">
        <v>8100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5">
      <c r="B18" s="32" t="s">
        <v>32</v>
      </c>
      <c r="C18" s="33"/>
      <c r="D18" s="34" t="s">
        <v>33</v>
      </c>
      <c r="E18" s="29">
        <v>5621</v>
      </c>
      <c r="F18" s="30" t="s">
        <v>34</v>
      </c>
      <c r="G18" s="35">
        <f t="shared" si="0"/>
        <v>175400</v>
      </c>
      <c r="H18" s="36">
        <v>175400</v>
      </c>
      <c r="I18" s="36">
        <v>175400</v>
      </c>
      <c r="J18" s="36">
        <v>157622.38</v>
      </c>
      <c r="K18" s="36">
        <v>157622.38</v>
      </c>
      <c r="L18" s="37">
        <f t="shared" si="1"/>
        <v>0.89864526795895094</v>
      </c>
      <c r="M18" s="38">
        <f t="shared" si="2"/>
        <v>0.89864526795895094</v>
      </c>
    </row>
    <row r="19" spans="2:13" x14ac:dyDescent="0.25">
      <c r="B19" s="32"/>
      <c r="C19" s="33"/>
      <c r="D19" s="34"/>
      <c r="E19" s="29">
        <v>5671</v>
      </c>
      <c r="F19" s="30" t="s">
        <v>35</v>
      </c>
      <c r="G19" s="35">
        <f t="shared" si="0"/>
        <v>25500</v>
      </c>
      <c r="H19" s="36">
        <v>25500</v>
      </c>
      <c r="I19" s="36">
        <v>25500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5">
      <c r="B20" s="32" t="s">
        <v>36</v>
      </c>
      <c r="C20" s="33"/>
      <c r="D20" s="34" t="s">
        <v>37</v>
      </c>
      <c r="E20" s="29">
        <v>5621</v>
      </c>
      <c r="F20" s="30" t="s">
        <v>34</v>
      </c>
      <c r="G20" s="35">
        <f t="shared" si="0"/>
        <v>143415.51999999999</v>
      </c>
      <c r="H20" s="36">
        <v>143415.51999999999</v>
      </c>
      <c r="I20" s="36">
        <v>143415.51999999999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5">
      <c r="B21" s="32" t="s">
        <v>38</v>
      </c>
      <c r="C21" s="33"/>
      <c r="D21" s="34" t="s">
        <v>39</v>
      </c>
      <c r="E21" s="29">
        <v>5621</v>
      </c>
      <c r="F21" s="30" t="s">
        <v>34</v>
      </c>
      <c r="G21" s="35">
        <f t="shared" si="0"/>
        <v>1000000</v>
      </c>
      <c r="H21" s="36">
        <v>1000000</v>
      </c>
      <c r="I21" s="36">
        <v>1000000</v>
      </c>
      <c r="J21" s="36">
        <v>182631</v>
      </c>
      <c r="K21" s="36">
        <v>69500</v>
      </c>
      <c r="L21" s="37">
        <f t="shared" si="1"/>
        <v>6.9500000000000006E-2</v>
      </c>
      <c r="M21" s="38">
        <f t="shared" si="2"/>
        <v>6.9500000000000006E-2</v>
      </c>
    </row>
    <row r="22" spans="2:13" x14ac:dyDescent="0.25">
      <c r="B22" s="32"/>
      <c r="C22" s="33"/>
      <c r="D22" s="34"/>
      <c r="E22" s="39"/>
      <c r="F22" s="40"/>
      <c r="G22" s="44"/>
      <c r="H22" s="44"/>
      <c r="I22" s="44"/>
      <c r="J22" s="44"/>
      <c r="K22" s="44"/>
      <c r="L22" s="41"/>
      <c r="M22" s="42"/>
    </row>
    <row r="23" spans="2:13" x14ac:dyDescent="0.25">
      <c r="B23" s="32"/>
      <c r="C23" s="33"/>
      <c r="D23" s="27"/>
      <c r="E23" s="43"/>
      <c r="F23" s="27"/>
      <c r="G23" s="27"/>
      <c r="H23" s="27"/>
      <c r="I23" s="27"/>
      <c r="J23" s="27"/>
      <c r="K23" s="27"/>
      <c r="L23" s="27"/>
      <c r="M23" s="28"/>
    </row>
    <row r="24" spans="2:13" ht="13.2" customHeight="1" x14ac:dyDescent="0.25">
      <c r="B24" s="71" t="s">
        <v>14</v>
      </c>
      <c r="C24" s="72"/>
      <c r="D24" s="72"/>
      <c r="E24" s="72"/>
      <c r="F24" s="72"/>
      <c r="G24" s="7">
        <f>SUM(G9:G21)</f>
        <v>1663561.52</v>
      </c>
      <c r="H24" s="7">
        <f>SUM(H9:H21)</f>
        <v>1663561.52</v>
      </c>
      <c r="I24" s="7">
        <f>SUM(I9:I21)</f>
        <v>1774988.88</v>
      </c>
      <c r="J24" s="7">
        <f>SUM(J9:J21)</f>
        <v>521754.37</v>
      </c>
      <c r="K24" s="7">
        <f>SUM(K9:K21)</f>
        <v>408623.37</v>
      </c>
      <c r="L24" s="8">
        <f>IFERROR(K24/H24,0)</f>
        <v>0.24563165538957646</v>
      </c>
      <c r="M24" s="9">
        <f>IFERROR(K24/I24,0)</f>
        <v>0.23021179152401228</v>
      </c>
    </row>
    <row r="25" spans="2:13" ht="4.95" customHeight="1" x14ac:dyDescent="0.25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2" customHeight="1" x14ac:dyDescent="0.25">
      <c r="B26" s="73" t="s">
        <v>15</v>
      </c>
      <c r="C26" s="70"/>
      <c r="D26" s="70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13.2" customHeight="1" x14ac:dyDescent="0.25">
      <c r="B27" s="25"/>
      <c r="C27" s="70" t="s">
        <v>16</v>
      </c>
      <c r="D27" s="70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6" customHeight="1" x14ac:dyDescent="0.25">
      <c r="B28" s="45"/>
      <c r="C28" s="46"/>
      <c r="D28" s="46"/>
      <c r="E28" s="39"/>
      <c r="F28" s="46"/>
      <c r="G28" s="27"/>
      <c r="H28" s="27"/>
      <c r="I28" s="27"/>
      <c r="J28" s="27"/>
      <c r="K28" s="27"/>
      <c r="L28" s="27"/>
      <c r="M28" s="28"/>
    </row>
    <row r="29" spans="2:13" x14ac:dyDescent="0.25">
      <c r="B29" s="32" t="s">
        <v>32</v>
      </c>
      <c r="C29" s="33"/>
      <c r="D29" s="27" t="s">
        <v>33</v>
      </c>
      <c r="E29" s="43">
        <v>6151</v>
      </c>
      <c r="F29" s="27" t="s">
        <v>40</v>
      </c>
      <c r="G29" s="35">
        <f>+H29</f>
        <v>0</v>
      </c>
      <c r="H29" s="36">
        <v>0</v>
      </c>
      <c r="I29" s="36">
        <v>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5">
      <c r="B30" s="32" t="s">
        <v>36</v>
      </c>
      <c r="C30" s="33"/>
      <c r="D30" s="27" t="s">
        <v>37</v>
      </c>
      <c r="E30" s="43">
        <v>6271</v>
      </c>
      <c r="F30" s="27" t="s">
        <v>41</v>
      </c>
      <c r="G30" s="35">
        <f>+H30</f>
        <v>0</v>
      </c>
      <c r="H30" s="36">
        <v>0</v>
      </c>
      <c r="I30" s="36">
        <v>1700311.88</v>
      </c>
      <c r="J30" s="36">
        <v>1700311.87</v>
      </c>
      <c r="K30" s="36">
        <v>1700311.87</v>
      </c>
      <c r="L30" s="37">
        <f>IFERROR(K30/H30,0)</f>
        <v>0</v>
      </c>
      <c r="M30" s="38">
        <f>IFERROR(K30/I30,0)</f>
        <v>0.9999999941187262</v>
      </c>
    </row>
    <row r="31" spans="2:13" x14ac:dyDescent="0.25">
      <c r="B31" s="32" t="s">
        <v>38</v>
      </c>
      <c r="C31" s="33"/>
      <c r="D31" s="27" t="s">
        <v>39</v>
      </c>
      <c r="E31" s="43">
        <v>6131</v>
      </c>
      <c r="F31" s="27" t="s">
        <v>42</v>
      </c>
      <c r="G31" s="35">
        <f>+H31</f>
        <v>6050000</v>
      </c>
      <c r="H31" s="36">
        <v>6050000</v>
      </c>
      <c r="I31" s="36">
        <v>8948177.6199999992</v>
      </c>
      <c r="J31" s="36">
        <v>2278569.23</v>
      </c>
      <c r="K31" s="36">
        <v>2278569.23</v>
      </c>
      <c r="L31" s="37">
        <f>IFERROR(K31/H31,0)</f>
        <v>0.37662301322314051</v>
      </c>
      <c r="M31" s="38">
        <f>IFERROR(K31/I31,0)</f>
        <v>0.2546405901585132</v>
      </c>
    </row>
    <row r="32" spans="2:13" x14ac:dyDescent="0.25">
      <c r="B32" s="32"/>
      <c r="C32" s="33"/>
      <c r="D32" s="27"/>
      <c r="E32" s="43">
        <v>6151</v>
      </c>
      <c r="F32" s="27" t="s">
        <v>40</v>
      </c>
      <c r="G32" s="35">
        <f>+H32</f>
        <v>0</v>
      </c>
      <c r="H32" s="36">
        <v>0</v>
      </c>
      <c r="I32" s="36">
        <v>155000</v>
      </c>
      <c r="J32" s="36">
        <v>153875.56</v>
      </c>
      <c r="K32" s="36">
        <v>153875.56</v>
      </c>
      <c r="L32" s="37">
        <f>IFERROR(K32/H32,0)</f>
        <v>0</v>
      </c>
      <c r="M32" s="38">
        <f>IFERROR(K32/I32,0)</f>
        <v>0.99274554838709672</v>
      </c>
    </row>
    <row r="33" spans="2:13" x14ac:dyDescent="0.25">
      <c r="B33" s="32"/>
      <c r="C33" s="33"/>
      <c r="D33" s="27"/>
      <c r="E33" s="43">
        <v>6311</v>
      </c>
      <c r="F33" s="27" t="s">
        <v>43</v>
      </c>
      <c r="G33" s="35">
        <f>+H33</f>
        <v>1000000</v>
      </c>
      <c r="H33" s="36">
        <v>1000000</v>
      </c>
      <c r="I33" s="36">
        <v>1000000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5">
      <c r="B34" s="32"/>
      <c r="C34" s="33"/>
      <c r="D34" s="27"/>
      <c r="E34" s="43"/>
      <c r="F34" s="27"/>
      <c r="G34" s="44"/>
      <c r="H34" s="44"/>
      <c r="I34" s="44"/>
      <c r="J34" s="44"/>
      <c r="K34" s="44"/>
      <c r="L34" s="41"/>
      <c r="M34" s="42"/>
    </row>
    <row r="35" spans="2:13" x14ac:dyDescent="0.25">
      <c r="B35" s="47"/>
      <c r="C35" s="48"/>
      <c r="D35" s="49"/>
      <c r="E35" s="50"/>
      <c r="F35" s="49"/>
      <c r="G35" s="49"/>
      <c r="H35" s="49"/>
      <c r="I35" s="49"/>
      <c r="J35" s="49"/>
      <c r="K35" s="49"/>
      <c r="L35" s="49"/>
      <c r="M35" s="51"/>
    </row>
    <row r="36" spans="2:13" x14ac:dyDescent="0.25">
      <c r="B36" s="71" t="s">
        <v>17</v>
      </c>
      <c r="C36" s="72"/>
      <c r="D36" s="72"/>
      <c r="E36" s="72"/>
      <c r="F36" s="72"/>
      <c r="G36" s="7">
        <f>SUM(G29:G33)</f>
        <v>7050000</v>
      </c>
      <c r="H36" s="7">
        <f>SUM(H29:H33)</f>
        <v>7050000</v>
      </c>
      <c r="I36" s="7">
        <f>SUM(I29:I33)</f>
        <v>11803489.5</v>
      </c>
      <c r="J36" s="7">
        <f>SUM(J29:J33)</f>
        <v>4132756.66</v>
      </c>
      <c r="K36" s="7">
        <f>SUM(K29:K33)</f>
        <v>4132756.66</v>
      </c>
      <c r="L36" s="8">
        <f>IFERROR(K36/H36,0)</f>
        <v>0.58620661843971633</v>
      </c>
      <c r="M36" s="9">
        <f>IFERROR(K36/I36,0)</f>
        <v>0.35013007466986779</v>
      </c>
    </row>
    <row r="37" spans="2:13" x14ac:dyDescent="0.25">
      <c r="B37" s="4"/>
      <c r="C37" s="5"/>
      <c r="D37" s="2"/>
      <c r="E37" s="6"/>
      <c r="F37" s="2"/>
      <c r="G37" s="2"/>
      <c r="H37" s="2"/>
      <c r="I37" s="2"/>
      <c r="J37" s="2"/>
      <c r="K37" s="2"/>
      <c r="L37" s="2"/>
      <c r="M37" s="3"/>
    </row>
    <row r="38" spans="2:13" x14ac:dyDescent="0.25">
      <c r="B38" s="56" t="s">
        <v>18</v>
      </c>
      <c r="C38" s="57"/>
      <c r="D38" s="57"/>
      <c r="E38" s="57"/>
      <c r="F38" s="57"/>
      <c r="G38" s="10">
        <f>+G24+G36</f>
        <v>8713561.5199999996</v>
      </c>
      <c r="H38" s="10">
        <f>+H24+H36</f>
        <v>8713561.5199999996</v>
      </c>
      <c r="I38" s="10">
        <f>+I24+I36</f>
        <v>13578478.379999999</v>
      </c>
      <c r="J38" s="10">
        <f>+J24+J36</f>
        <v>4654511.03</v>
      </c>
      <c r="K38" s="10">
        <f>+K24+K36</f>
        <v>4541380.03</v>
      </c>
      <c r="L38" s="11">
        <f>IFERROR(K38/H38,0)</f>
        <v>0.52118528337423164</v>
      </c>
      <c r="M38" s="12">
        <f>IFERROR(K38/I38,0)</f>
        <v>0.33445426673794953</v>
      </c>
    </row>
    <row r="39" spans="2:13" x14ac:dyDescent="0.25">
      <c r="B39" s="13"/>
      <c r="C39" s="14"/>
      <c r="D39" s="14"/>
      <c r="E39" s="15"/>
      <c r="F39" s="14"/>
      <c r="G39" s="14"/>
      <c r="H39" s="14"/>
      <c r="I39" s="14"/>
      <c r="J39" s="14"/>
      <c r="K39" s="14"/>
      <c r="L39" s="14"/>
      <c r="M39" s="16"/>
    </row>
    <row r="40" spans="2:13" ht="14.4" x14ac:dyDescent="0.3">
      <c r="B40" s="17" t="s">
        <v>19</v>
      </c>
      <c r="C40" s="17"/>
      <c r="D40" s="18"/>
      <c r="E40" s="19"/>
      <c r="F40" s="18"/>
      <c r="G40" s="18"/>
      <c r="H40" s="18"/>
    </row>
    <row r="43" spans="2:13" x14ac:dyDescent="0.25">
      <c r="D43" s="52"/>
      <c r="E43" s="52"/>
      <c r="F43" s="53"/>
      <c r="G43" s="54"/>
    </row>
    <row r="44" spans="2:13" x14ac:dyDescent="0.25">
      <c r="D44" s="55"/>
      <c r="E44" s="95"/>
      <c r="F44" s="95"/>
      <c r="G44" s="54"/>
    </row>
    <row r="45" spans="2:13" x14ac:dyDescent="0.25">
      <c r="D45" s="55"/>
      <c r="E45" s="95"/>
      <c r="F45" s="96"/>
      <c r="G45" s="54"/>
    </row>
    <row r="46" spans="2:13" x14ac:dyDescent="0.25">
      <c r="D46" s="55"/>
      <c r="E46" s="95"/>
      <c r="F46" s="96"/>
      <c r="G46" s="54"/>
    </row>
    <row r="47" spans="2:13" x14ac:dyDescent="0.25">
      <c r="D47" s="97"/>
      <c r="E47" s="98"/>
      <c r="F47" s="97"/>
    </row>
    <row r="48" spans="2:13" x14ac:dyDescent="0.25">
      <c r="D48" s="97"/>
      <c r="E48" s="98"/>
      <c r="F48" s="97"/>
    </row>
  </sheetData>
  <protectedRanges>
    <protectedRange sqref="D43:G46" name="Rango1"/>
  </protectedRanges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8:F38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36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2021-05-06T14:16:48Z</dcterms:modified>
</cp:coreProperties>
</file>