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D39" i="4" l="1"/>
  <c r="H38" i="4"/>
  <c r="H37" i="4" s="1"/>
  <c r="E38" i="4"/>
  <c r="G37" i="4"/>
  <c r="G39" i="4" s="1"/>
  <c r="F37" i="4"/>
  <c r="F39" i="4" s="1"/>
  <c r="E37" i="4"/>
  <c r="D37" i="4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H16" i="4"/>
  <c r="E16" i="4"/>
</calcChain>
</file>

<file path=xl/sharedStrings.xml><?xml version="1.0" encoding="utf-8"?>
<sst xmlns="http://schemas.openxmlformats.org/spreadsheetml/2006/main" count="100" uniqueCount="52">
  <si>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</si>
  <si>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</si>
  <si>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</si>
  <si>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</si>
  <si>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</si>
  <si>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</si>
  <si>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</si>
  <si>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</si>
  <si>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</si>
  <si>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</si>
  <si>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</si>
  <si>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</si>
  <si>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</si>
  <si>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</si>
  <si>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</si>
  <si>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</si>
  <si>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</si>
  <si>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</si>
  <si>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</si>
  <si>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</si>
  <si>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</si>
  <si>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</si>
  <si>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</si>
  <si>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</si>
  <si>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</si>
  <si>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</si>
  <si>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</si>
  <si>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</si>
  <si>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</si>
  <si>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</si>
  <si>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</si>
  <si>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</si>
  <si>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</si>
  <si>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</si>
  <si>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</si>
  <si>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</si>
  <si>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</si>
  <si>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</si>
  <si>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</si>
  <si>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</si>
  <si>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</si>
  <si>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</si>
  <si>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</si>
  <si>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</si>
  <si>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</si>
  <si>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</si>
  <si>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</si>
  <si>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</si>
  <si>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</si>
  <si>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COMITE MUNICIPAL DE AGUA POTABLE Y ALCANTARLLADO DE APASEO EL GRANDE, GTO.
ESTADO ANALÍTICO DE INGRESOS
DEL 1 DE ENERO AL 31 DE DICIEMBRE DEL 2019</t>
  </si>
  <si>
    <t>DIRECTOR GENERAL
LIC. RAMON GAUDENCIO JIMENEZ HERNANDEZ</t>
  </si>
  <si>
    <t>PRESIDENTE DEL CONSEJO DIRECTIVO DEL CMAPA
C. MOISES GUERRERO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</si>
</sst>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11" xfId="9" applyFont="1" applyBorder="1" applyAlignment="1" applyProtection="1">
      <alignment horizontal="left" vertical="top" wrapText="1" indent="2"/>
      <protection locked="0"/>
    </xf>
    <xf numFmtId="0" fontId="7" fillId="0" borderId="11" xfId="9" applyFont="1" applyBorder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topLeftCell="A29" zoomScaleNormal="100" workbookViewId="0">
      <selection activeCell="E47" sqref="E4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5" width="43.5" style="2" customWidth="1"/>
    <col min="6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326709.93</v>
      </c>
      <c r="D9" s="22">
        <v>0</v>
      </c>
      <c r="E9" s="22">
        <f t="shared" si="0"/>
        <v>326709.93</v>
      </c>
      <c r="F9" s="22">
        <v>142705.23000000001</v>
      </c>
      <c r="G9" s="22">
        <v>133478.26999999999</v>
      </c>
      <c r="H9" s="22">
        <f t="shared" si="1"/>
        <v>-193231.66</v>
      </c>
      <c r="I9" s="45" t="s">
        <v>40</v>
      </c>
    </row>
    <row r="10" spans="1:9" x14ac:dyDescent="0.2">
      <c r="A10" s="34"/>
      <c r="B10" s="44" t="s">
        <v>5</v>
      </c>
      <c r="C10" s="22">
        <v>802985.05</v>
      </c>
      <c r="D10" s="22">
        <v>240000</v>
      </c>
      <c r="E10" s="22">
        <f t="shared" ref="E10:E13" si="2">C10+D10</f>
        <v>1042985.05</v>
      </c>
      <c r="F10" s="22">
        <v>1546158.48</v>
      </c>
      <c r="G10" s="22">
        <v>1546158.48</v>
      </c>
      <c r="H10" s="22">
        <f t="shared" ref="H10:H13" si="3">G10-C10</f>
        <v>743173.42999999993</v>
      </c>
      <c r="I10" s="45" t="s">
        <v>41</v>
      </c>
    </row>
    <row r="11" spans="1:9" x14ac:dyDescent="0.2">
      <c r="A11" s="40"/>
      <c r="B11" s="43" t="s">
        <v>24</v>
      </c>
      <c r="C11" s="22">
        <v>28158160.050000001</v>
      </c>
      <c r="D11" s="22">
        <v>7269924.1200000001</v>
      </c>
      <c r="E11" s="22">
        <f t="shared" si="2"/>
        <v>35428084.170000002</v>
      </c>
      <c r="F11" s="22">
        <v>39174640.82</v>
      </c>
      <c r="G11" s="22">
        <v>39174640.82</v>
      </c>
      <c r="H11" s="22">
        <f t="shared" si="3"/>
        <v>11016480.77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758136.12</v>
      </c>
      <c r="E12" s="22">
        <f t="shared" si="2"/>
        <v>758136.12</v>
      </c>
      <c r="F12" s="22">
        <v>758136.12</v>
      </c>
      <c r="G12" s="22">
        <v>758136.12</v>
      </c>
      <c r="H12" s="22">
        <f t="shared" si="3"/>
        <v>758136.12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29505062.98</v>
      </c>
      <c r="E14" s="22">
        <f t="shared" ref="E14" si="4">C14+D14</f>
        <v>29505062.98</v>
      </c>
      <c r="F14" s="22">
        <v>20134997.210000001</v>
      </c>
      <c r="G14" s="22">
        <v>20134997.210000001</v>
      </c>
      <c r="H14" s="22">
        <f t="shared" ref="H14" si="5">G14-C14</f>
        <v>20134997.210000001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29287855.030000001</v>
      </c>
      <c r="D16" s="23">
        <f t="shared" ref="D16:H16" si="6">SUM(D5:D14)</f>
        <v>37773123.219999999</v>
      </c>
      <c r="E16" s="23">
        <f t="shared" si="6"/>
        <v>67060978.25</v>
      </c>
      <c r="F16" s="23">
        <f t="shared" si="6"/>
        <v>61756637.859999999</v>
      </c>
      <c r="G16" s="11">
        <f t="shared" si="6"/>
        <v>61747410.899999999</v>
      </c>
      <c r="H16" s="12">
        <f t="shared" si="6"/>
        <v>32459555.869999997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28488269.73</v>
      </c>
      <c r="D31" s="26">
        <f t="shared" si="14"/>
        <v>8068060.2400000002</v>
      </c>
      <c r="E31" s="26">
        <f t="shared" si="14"/>
        <v>36556329.969999999</v>
      </c>
      <c r="F31" s="26">
        <f t="shared" si="14"/>
        <v>40233150.50999999</v>
      </c>
      <c r="G31" s="26">
        <f t="shared" si="14"/>
        <v>40223923.549999997</v>
      </c>
      <c r="H31" s="26">
        <f t="shared" si="14"/>
        <v>11735653.819999995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326709.93</v>
      </c>
      <c r="D33" s="25">
        <v>0</v>
      </c>
      <c r="E33" s="25">
        <f>C33+D33</f>
        <v>326709.93</v>
      </c>
      <c r="F33" s="25">
        <v>142705.23000000001</v>
      </c>
      <c r="G33" s="25">
        <v>133478.26999999999</v>
      </c>
      <c r="H33" s="25">
        <f t="shared" ref="H33:H34" si="15">G33-C33</f>
        <v>-193231.66</v>
      </c>
      <c r="I33" s="45" t="s">
        <v>40</v>
      </c>
    </row>
    <row r="34" spans="1:9" x14ac:dyDescent="0.2">
      <c r="A34" s="16"/>
      <c r="B34" s="17" t="s">
        <v>32</v>
      </c>
      <c r="C34" s="25">
        <v>28161559.800000001</v>
      </c>
      <c r="D34" s="25">
        <v>7309924.1200000001</v>
      </c>
      <c r="E34" s="25">
        <f>C34+D34</f>
        <v>35471483.920000002</v>
      </c>
      <c r="F34" s="25">
        <v>39332309.159999996</v>
      </c>
      <c r="G34" s="25">
        <v>39332309.159999996</v>
      </c>
      <c r="H34" s="25">
        <f t="shared" si="15"/>
        <v>11170749.359999996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758136.12</v>
      </c>
      <c r="E35" s="25">
        <f>C35+D35</f>
        <v>758136.12</v>
      </c>
      <c r="F35" s="25">
        <v>758136.12</v>
      </c>
      <c r="G35" s="25">
        <v>758136.12</v>
      </c>
      <c r="H35" s="25">
        <f t="shared" ref="H35" si="16">G35-C35</f>
        <v>758136.12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29505062.98</v>
      </c>
      <c r="E37" s="26">
        <f t="shared" si="17"/>
        <v>29505062.98</v>
      </c>
      <c r="F37" s="26">
        <f t="shared" si="17"/>
        <v>20134997.210000001</v>
      </c>
      <c r="G37" s="26">
        <f t="shared" si="17"/>
        <v>20134997.210000001</v>
      </c>
      <c r="H37" s="26">
        <f t="shared" si="17"/>
        <v>20134997.210000001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29505062.98</v>
      </c>
      <c r="E38" s="25">
        <f>C38+D38</f>
        <v>29505062.98</v>
      </c>
      <c r="F38" s="25">
        <v>20134997.210000001</v>
      </c>
      <c r="G38" s="25">
        <v>20134997.210000001</v>
      </c>
      <c r="H38" s="25">
        <f>G38-C38</f>
        <v>20134997.210000001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28488269.73</v>
      </c>
      <c r="D39" s="23">
        <f t="shared" ref="D39:H39" si="18">SUM(D37+D31+D21)</f>
        <v>37573123.219999999</v>
      </c>
      <c r="E39" s="23">
        <f t="shared" si="18"/>
        <v>66061392.950000003</v>
      </c>
      <c r="F39" s="23">
        <f t="shared" si="18"/>
        <v>60368147.719999991</v>
      </c>
      <c r="G39" s="23">
        <f t="shared" si="18"/>
        <v>60358920.759999998</v>
      </c>
      <c r="H39" s="12">
        <f t="shared" si="18"/>
        <v>31870651.029999994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51" spans="2:5" ht="33.75" x14ac:dyDescent="0.2">
      <c r="B51" s="66" t="s">
        <v>50</v>
      </c>
      <c r="C51"/>
      <c r="D51"/>
      <c r="E51" s="67" t="s">
        <v>51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blanca bibiana villegas luna</cp:lastModifiedBy>
  <cp:lastPrinted>2020-02-13T19:28:28Z</cp:lastPrinted>
  <dcterms:created xsi:type="dcterms:W3CDTF">2012-12-11T20:48:19Z</dcterms:created>
  <dcterms:modified xsi:type="dcterms:W3CDTF">2020-02-13T19:29:06Z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