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4525"/>
</workbook>
</file>

<file path=xl/calcChain.xml><?xml version="1.0" encoding="utf-8"?>
<calcChain xmlns="http://schemas.openxmlformats.org/spreadsheetml/2006/main">
  <c r="E15" i="1" l="1"/>
  <c r="E6" i="1"/>
  <c r="D15" i="1"/>
  <c r="D6" i="1"/>
  <c r="D4" i="1" s="1"/>
  <c r="C15" i="1"/>
  <c r="C6" i="1"/>
  <c r="C4" i="1" s="1"/>
  <c r="E4" i="1" l="1"/>
  <c r="G20" i="1"/>
  <c r="G10" i="1"/>
  <c r="G9" i="1"/>
  <c r="F24" i="1"/>
  <c r="G24" i="1" s="1"/>
  <c r="F23" i="1"/>
  <c r="G23" i="1" s="1"/>
  <c r="F22" i="1"/>
  <c r="G22" i="1" s="1"/>
  <c r="F21" i="1"/>
  <c r="G21" i="1" s="1"/>
  <c r="F20" i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F9" i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<sst xmlns="http://schemas.openxmlformats.org/spreadsheetml/2006/main" count="29" uniqueCount="29">
  <si>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</si>
  <si>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</si>
  <si>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</si>
  <si>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</si>
  <si>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</si>
  <si>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</si>
  <si>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</si>
  <si>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</si>
  <si>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</si>
  <si>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</si>
  <si>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</si>
  <si>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</si>
  <si>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</si>
  <si>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</si>
  <si>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</si>
  <si>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</si>
  <si>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</si>
  <si>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</si>
  <si>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</si>
  <si>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</si>
  <si>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</si>
  <si>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</si>
  <si>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</si>
  <si>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</si>
  <si>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</si>
  <si>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</si>
  <si>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COMITE MUNICIPAL DE AGUA POTABLE Y ALCANTARLLADO DE APASEO EL GRANDE, GTO.
ESTADO ANALÍTICO DEL ACTIVO
Del 1 de Enero al AL 31 DE DICIEMBRE DEL 2019</t>
  </si>
  <si>
    <t>DIRECTOR GENERAL
LIC. RAMON GAUDENCIO JIMENEZ HERNANDEZ</t>
  </si>
  <si>
    <t>PRESIDENTE DEL CONSEJO DIRECTIVO DEL CMAPA
C. MOISES GUERRERO LARA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</si>
</sst>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3" fillId="0" borderId="2" xfId="8" applyFont="1" applyBorder="1" applyAlignment="1" applyProtection="1">
      <alignment horizontal="left" vertical="top" wrapText="1" indent="2"/>
      <protection locked="0"/>
    </xf>
    <xf numFmtId="0" fontId="3" fillId="0" borderId="2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showGridLines="0" tabSelected="1" zoomScaleNormal="100" workbookViewId="0">
      <selection activeCell="E20" sqref="E19:E20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72487710.269999996</v>
      </c>
      <c r="D4" s="13">
        <f>SUM(D6+D15)</f>
        <v>134554766.09999999</v>
      </c>
      <c r="E4" s="13">
        <f>SUM(E6+E15)</f>
        <v>133970192.89999999</v>
      </c>
      <c r="F4" s="13">
        <f>SUM(F6+F15)</f>
        <v>73072283.470000014</v>
      </c>
      <c r="G4" s="13">
        <f>SUM(G6+G15)</f>
        <v>584573.20000001416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36059886.5</v>
      </c>
      <c r="D6" s="13">
        <f>SUM(D7:D13)</f>
        <v>122232566.2</v>
      </c>
      <c r="E6" s="13">
        <f>SUM(E7:E13)</f>
        <v>129511497.05</v>
      </c>
      <c r="F6" s="13">
        <f>SUM(F7:F13)</f>
        <v>28780955.65000001</v>
      </c>
      <c r="G6" s="18">
        <f>SUM(G7:G13)</f>
        <v>-7278930.8499999903</v>
      </c>
    </row>
    <row r="7" spans="1:7" x14ac:dyDescent="0.2">
      <c r="A7" s="3">
        <v>1110</v>
      </c>
      <c r="B7" s="7" t="s">
        <v>9</v>
      </c>
      <c r="C7" s="18">
        <v>23932254.199999999</v>
      </c>
      <c r="D7" s="18">
        <v>64087674.060000002</v>
      </c>
      <c r="E7" s="18">
        <v>71072386.150000006</v>
      </c>
      <c r="F7" s="18">
        <f>C7+D7-E7</f>
        <v>16947542.109999999</v>
      </c>
      <c r="G7" s="18">
        <f t="shared" ref="G7:G13" si="0">F7-C7</f>
        <v>-6984712.0899999999</v>
      </c>
    </row>
    <row r="8" spans="1:7" x14ac:dyDescent="0.2">
      <c r="A8" s="3">
        <v>1120</v>
      </c>
      <c r="B8" s="7" t="s">
        <v>10</v>
      </c>
      <c r="C8" s="18">
        <v>12109969</v>
      </c>
      <c r="D8" s="18">
        <v>56253176.649999999</v>
      </c>
      <c r="E8" s="18">
        <v>56722558.479999997</v>
      </c>
      <c r="F8" s="18">
        <f t="shared" ref="F8:F13" si="1">C8+D8-E8</f>
        <v>11640587.170000009</v>
      </c>
      <c r="G8" s="18">
        <f t="shared" si="0"/>
        <v>-469381.82999999076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17663.3</v>
      </c>
      <c r="D11" s="18">
        <v>1891715.49</v>
      </c>
      <c r="E11" s="18">
        <v>1716552.42</v>
      </c>
      <c r="F11" s="18">
        <f t="shared" si="1"/>
        <v>192826.37000000011</v>
      </c>
      <c r="G11" s="18">
        <f t="shared" si="0"/>
        <v>175163.07000000012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36427823.769999996</v>
      </c>
      <c r="D15" s="13">
        <f>SUM(D16:D24)</f>
        <v>12322199.9</v>
      </c>
      <c r="E15" s="13">
        <f>SUM(E16:E24)</f>
        <v>4458695.8499999996</v>
      </c>
      <c r="F15" s="13">
        <f>SUM(F16:F24)</f>
        <v>44291327.820000008</v>
      </c>
      <c r="G15" s="13">
        <f>SUM(G16:G24)</f>
        <v>7863504.0500000045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15161391.119999999</v>
      </c>
      <c r="D18" s="19">
        <v>6770000.9800000004</v>
      </c>
      <c r="E18" s="19">
        <v>369144.7</v>
      </c>
      <c r="F18" s="19">
        <f t="shared" si="3"/>
        <v>21562247.400000002</v>
      </c>
      <c r="G18" s="19">
        <f t="shared" si="2"/>
        <v>6400856.2800000031</v>
      </c>
    </row>
    <row r="19" spans="1:7" x14ac:dyDescent="0.2">
      <c r="A19" s="3">
        <v>1240</v>
      </c>
      <c r="B19" s="7" t="s">
        <v>18</v>
      </c>
      <c r="C19" s="18">
        <v>27276705.039999999</v>
      </c>
      <c r="D19" s="18">
        <v>4998923.04</v>
      </c>
      <c r="E19" s="18">
        <v>531413.07999999996</v>
      </c>
      <c r="F19" s="18">
        <f t="shared" si="3"/>
        <v>31744215</v>
      </c>
      <c r="G19" s="18">
        <f t="shared" si="2"/>
        <v>4467509.9600000009</v>
      </c>
    </row>
    <row r="20" spans="1:7" x14ac:dyDescent="0.2">
      <c r="A20" s="3">
        <v>1250</v>
      </c>
      <c r="B20" s="7" t="s">
        <v>19</v>
      </c>
      <c r="C20" s="18">
        <v>423214.15</v>
      </c>
      <c r="D20" s="18">
        <v>433275.88</v>
      </c>
      <c r="E20" s="18">
        <v>0</v>
      </c>
      <c r="F20" s="18">
        <f t="shared" si="3"/>
        <v>856490.03</v>
      </c>
      <c r="G20" s="18">
        <f t="shared" si="2"/>
        <v>433275.88</v>
      </c>
    </row>
    <row r="21" spans="1:7" x14ac:dyDescent="0.2">
      <c r="A21" s="3">
        <v>1260</v>
      </c>
      <c r="B21" s="7" t="s">
        <v>20</v>
      </c>
      <c r="C21" s="18">
        <v>-8664088.5399999991</v>
      </c>
      <c r="D21" s="18">
        <v>0</v>
      </c>
      <c r="E21" s="18">
        <v>3558138.07</v>
      </c>
      <c r="F21" s="18">
        <f t="shared" si="3"/>
        <v>-12222226.609999999</v>
      </c>
      <c r="G21" s="18">
        <f t="shared" si="2"/>
        <v>-3558138.0700000003</v>
      </c>
    </row>
    <row r="22" spans="1:7" x14ac:dyDescent="0.2">
      <c r="A22" s="3">
        <v>1270</v>
      </c>
      <c r="B22" s="7" t="s">
        <v>21</v>
      </c>
      <c r="C22" s="18">
        <v>2230602</v>
      </c>
      <c r="D22" s="18">
        <v>120000</v>
      </c>
      <c r="E22" s="18">
        <v>0</v>
      </c>
      <c r="F22" s="18">
        <f t="shared" si="3"/>
        <v>2350602</v>
      </c>
      <c r="G22" s="18">
        <f t="shared" si="2"/>
        <v>120000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  <row r="33" spans="3:6" ht="67.5" x14ac:dyDescent="0.2">
      <c r="C33" s="24" t="s">
        <v>27</v>
      </c>
      <c r="D33"/>
      <c r="E33"/>
      <c r="F33" s="25" t="s">
        <v>28</v>
      </c>
    </row>
  </sheetData>
  <sheetProtection formatCells="0" formatColumns="0" formatRows="0" autoFilter="0"/>
  <mergeCells count="2">
    <mergeCell ref="A1:G1"/>
    <mergeCell ref="B26:G2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blanca bibiana villegas luna</cp:lastModifiedBy>
  <cp:lastPrinted>2020-02-13T18:50:55Z</cp:lastPrinted>
  <dcterms:created xsi:type="dcterms:W3CDTF">2014-02-09T04:04:15Z</dcterms:created>
  <dcterms:modified xsi:type="dcterms:W3CDTF">2020-02-13T18:51:33Z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