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28800" windowHeight="11865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8" l="1"/>
  <c r="G75" i="8" s="1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D59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D9" i="8" s="1"/>
  <c r="F9" i="8"/>
  <c r="F76" i="8" s="1"/>
  <c r="E9" i="8"/>
  <c r="E76" i="8" s="1"/>
  <c r="C9" i="8"/>
  <c r="C76" i="8" s="1"/>
  <c r="B9" i="8"/>
  <c r="B76" i="8" s="1"/>
  <c r="D76" i="8" s="1"/>
  <c r="G76" i="8" s="1"/>
  <c r="G10" i="8" l="1"/>
  <c r="G9" i="8" s="1"/>
  <c r="G60" i="8"/>
  <c r="G59" i="8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<sst xmlns="http://schemas.openxmlformats.org/spreadsheetml/2006/main" count="260" uniqueCount="189">
  <si>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</si>
  <si>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</si>
  <si>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</si>
  <si>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</si>
  <si>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</si>
  <si>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</si>
  <si>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</si>
  <si>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</si>
  <si>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</si>
  <si>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</si>
  <si>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</si>
  <si>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</si>
  <si>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</si>
  <si>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</si>
  <si>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</si>
  <si>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</si>
  <si>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</si>
  <si>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</si>
  <si>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</si>
  <si>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</si>
  <si>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</si>
  <si>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</si>
  <si>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</si>
  <si>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</si>
  <si>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</si>
  <si>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</si>
  <si>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</si>
  <si>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</si>
  <si>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</si>
  <si>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</si>
  <si>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</si>
  <si>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</si>
  <si>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</si>
  <si>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</si>
  <si>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</si>
  <si>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</si>
  <si>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</si>
  <si>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</si>
  <si>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</si>
  <si>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</si>
  <si>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</si>
  <si>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</si>
  <si>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</si>
  <si>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</si>
  <si>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</si>
  <si>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</si>
  <si>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</si>
  <si>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</si>
  <si>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</si>
  <si>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</si>
  <si>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</si>
  <si>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</si>
  <si>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</si>
  <si>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</si>
  <si>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</si>
  <si>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</si>
  <si>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</si>
  <si>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</si>
  <si>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</si>
  <si>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</si>
  <si>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</si>
  <si>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</si>
  <si>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</si>
  <si>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</si>
  <si>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</si>
  <si>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</si>
  <si>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</si>
  <si>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</si>
  <si>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</si>
  <si>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</si>
  <si>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</si>
  <si>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</si>
  <si>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</si>
  <si>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</si>
  <si>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</si>
  <si>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</si>
  <si>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</si>
  <si>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</si>
  <si>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</si>
  <si>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</si>
  <si>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</si>
  <si>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</si>
  <si>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</si>
  <si>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</si>
  <si>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</si>
  <si>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</si>
  <si>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</si>
  <si>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</si>
  <si>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</si>
  <si>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</si>
  <si>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</si>
  <si>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</si>
  <si>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</si>
  <si>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</si>
  <si>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</si>
  <si>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</si>
  <si>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</si>
  <si>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</si>
  <si>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</si>
  <si>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</si>
  <si>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</si>
  <si>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</si>
  <si>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</si>
  <si>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</si>
  <si>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</si>
  <si>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</si>
  <si>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</si>
  <si>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</si>
  <si>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</si>
  <si>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</si>
  <si>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</si>
  <si>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</si>
  <si>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</si>
  <si>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</si>
  <si>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</si>
  <si>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</si>
  <si>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</si>
  <si>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</si>
  <si>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</si>
  <si>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</si>
  <si>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</si>
  <si>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</si>
  <si>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</si>
  <si>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</si>
  <si>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</si>
  <si>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</si>
  <si>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</si>
  <si>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</si>
  <si>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</si>
  <si>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</si>
  <si>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</si>
  <si>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</si>
  <si>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</si>
  <si>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</si>
  <si>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</si>
  <si>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</si>
  <si>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</si>
  <si>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</si>
  <si>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</si>
  <si>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APASEO EL GRANDE, GTO</t>
  </si>
  <si>
    <t>Del 1 de Enero al 31 de diciembre de 2024 (b)</t>
  </si>
  <si>
    <t>31111M040010100 ALEJANDRO APASEO</t>
  </si>
  <si>
    <t>31111M040010101 FRANCISCO JAVIER MENDOZA RAMOS</t>
  </si>
  <si>
    <t>31111M040010200 SUSANA MIRANDA H</t>
  </si>
  <si>
    <t>31111M040010201 MARCIA SANCHEZ CRUZ</t>
  </si>
  <si>
    <t>31111M040010300 MIGUEL HERNANDEZ</t>
  </si>
  <si>
    <t>31111M040010301 MARCO ANTONIO DAMIAN LOPEZ</t>
  </si>
  <si>
    <t>31111M040010400 FERNANDO IBARRA</t>
  </si>
  <si>
    <t>31111M040010401 JOSE DOMINGO NUÑEZ ROJAS</t>
  </si>
  <si>
    <t>31111M040010500 JUANA ACOSTA TRU</t>
  </si>
  <si>
    <t>31111M040010501 CRISTINA SALINAS HURTADO</t>
  </si>
  <si>
    <t>31111M040010600 ERNESTO VEGA ARI</t>
  </si>
  <si>
    <t>31111M040010601 OSCAR MARTINEZ SANCHEZ</t>
  </si>
  <si>
    <t>31111M040010700 LUZ ITZEL MENDO</t>
  </si>
  <si>
    <t>31111M040010701 MARIANA GUADALUPE DE SAN PEDRO MONTOYA</t>
  </si>
  <si>
    <t>31111M040010800  PALOMA SIMENTAL</t>
  </si>
  <si>
    <t>31111M040010801 DAFNE MARIANA PEÑA ARENALDE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</si>
  <si>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</si>
  <si>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</si>
  <si>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</si>
  <si>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</si>
  <si>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AYUNTAMIENTO</t>
  </si>
  <si>
    <t>31111M040050000 SUBDIRECCION COMUNICACION SOCIAL</t>
  </si>
  <si>
    <t>31111M040060000 COORDINACION ACCESO A LA INFORMACION</t>
  </si>
  <si>
    <t>31111M040070000 DIRECCION DEL INSTITUTO DE LA MUJER</t>
  </si>
  <si>
    <t>31111M040080000 COORDINACION DEL INSTITUTO DE LA JUVENTU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</si>
  <si>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</si>
  <si>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</si>
  <si>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</si>
  <si>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</si>
  <si>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</si>
  <si>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</si>
  <si>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 ECONOMICO</t>
  </si>
  <si>
    <t>31111M040140000 DIRECCION DE SEGURIDAD PUBLICA</t>
  </si>
  <si>
    <t>31111M040150000 PROTECCION CIVIL</t>
  </si>
  <si>
    <t>31111M040160000 CASA DE LA CULTURA</t>
  </si>
  <si>
    <t>31111M040170000 BIBLIOTECAS MUNICIPALES</t>
  </si>
  <si>
    <t>31111M040180000 DIRECCION DE EDUCACION</t>
  </si>
  <si>
    <t>31111M040190000 DIRECCION DE DESARROLLO URBANO</t>
  </si>
  <si>
    <t>31111M040200000 DIRECCION DE DESARROLLO SOCIAL</t>
  </si>
  <si>
    <t>31111M040210000 DIRECCION DE DESARROLLO RURAL AGROPECUAR</t>
  </si>
  <si>
    <t>31111M040220000 DIRECCION DE ECOLOGIA</t>
  </si>
  <si>
    <t>31111M040230100 ALUMBRADO PUBLICO</t>
  </si>
  <si>
    <t>31111M040230200 DIRECCION DE SERVICIOS MUNICIPALES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</si>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</sst>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horizontal="left" vertical="center" indent="3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3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2" fillId="2" borderId="5" xfId="1" applyFont="1" applyFill="1" applyBorder="1" applyAlignment="1">
      <alignment horizontal="centerContinuous" vertical="center"/>
    </xf>
    <xf numFmtId="43" fontId="2" fillId="2" borderId="6" xfId="1" applyFont="1" applyFill="1" applyBorder="1" applyAlignment="1">
      <alignment horizontal="centerContinuous" vertical="center"/>
    </xf>
    <xf numFmtId="43" fontId="2" fillId="2" borderId="0" xfId="1" applyFont="1" applyFill="1" applyAlignment="1">
      <alignment horizontal="centerContinuous" vertical="center"/>
    </xf>
    <xf numFmtId="43" fontId="2" fillId="2" borderId="8" xfId="1" applyFont="1" applyFill="1" applyBorder="1" applyAlignment="1">
      <alignment horizontal="centerContinuous" vertical="center"/>
    </xf>
    <xf numFmtId="43" fontId="2" fillId="2" borderId="10" xfId="1" applyFont="1" applyFill="1" applyBorder="1" applyAlignment="1">
      <alignment horizontal="centerContinuous" vertical="center"/>
    </xf>
    <xf numFmtId="43" fontId="2" fillId="2" borderId="11" xfId="1" applyFont="1" applyFill="1" applyBorder="1" applyAlignment="1">
      <alignment horizontal="centerContinuous" vertical="center"/>
    </xf>
    <xf numFmtId="43" fontId="2" fillId="2" borderId="12" xfId="1" applyFont="1" applyFill="1" applyBorder="1" applyAlignment="1">
      <alignment horizontal="center" vertical="center"/>
    </xf>
    <xf numFmtId="43" fontId="2" fillId="2" borderId="15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43" fontId="2" fillId="0" borderId="13" xfId="1" applyFont="1" applyFill="1" applyBorder="1" applyAlignment="1" applyProtection="1">
      <alignment vertical="center"/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>
      <alignment vertical="center"/>
    </xf>
    <xf numFmtId="43" fontId="2" fillId="0" borderId="14" xfId="1" applyFont="1" applyFill="1" applyBorder="1" applyAlignment="1" applyProtection="1">
      <alignment vertical="center"/>
      <protection locked="0"/>
    </xf>
    <xf numFmtId="43" fontId="0" fillId="0" borderId="15" xfId="1" applyFont="1" applyBorder="1" applyAlignment="1">
      <alignment vertical="center"/>
    </xf>
    <xf numFmtId="43" fontId="0" fillId="0" borderId="0" xfId="1" applyFont="1"/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7"/>
  <sheetViews>
    <sheetView showGridLines="0" tabSelected="1" topLeftCell="A32" zoomScale="75" zoomScaleNormal="75" workbookViewId="0">
      <selection sqref="A1:G78"/>
    </sheetView>
  </sheetViews>
  <sheetFormatPr baseColWidth="10" defaultColWidth="11" defaultRowHeight="15" x14ac:dyDescent="0.25"/>
  <cols>
    <col min="1" max="1" width="47.85546875" bestFit="1" customWidth="1"/>
    <col min="2" max="2" width="22.28515625" style="96" bestFit="1" customWidth="1"/>
    <col min="3" max="3" width="19.85546875" style="96" bestFit="1" customWidth="1"/>
    <col min="4" max="6" width="22.28515625" style="96" bestFit="1" customWidth="1"/>
    <col min="7" max="7" width="19.85546875" style="96" bestFit="1" customWidth="1"/>
  </cols>
  <sheetData>
    <row r="1" spans="1:7" ht="40.9" customHeight="1" x14ac:dyDescent="0.25">
      <c r="A1" s="63" t="s">
        <v>24</v>
      </c>
      <c r="B1" s="64"/>
      <c r="C1" s="64"/>
      <c r="D1" s="64"/>
      <c r="E1" s="64"/>
      <c r="F1" s="64"/>
      <c r="G1" s="65"/>
    </row>
    <row r="2" spans="1:7" ht="15" customHeight="1" x14ac:dyDescent="0.25">
      <c r="A2" s="32" t="s">
        <v>139</v>
      </c>
      <c r="B2" s="79"/>
      <c r="C2" s="79"/>
      <c r="D2" s="79"/>
      <c r="E2" s="79"/>
      <c r="F2" s="79"/>
      <c r="G2" s="80"/>
    </row>
    <row r="3" spans="1:7" ht="15" customHeight="1" x14ac:dyDescent="0.25">
      <c r="A3" s="33" t="s">
        <v>19</v>
      </c>
      <c r="B3" s="81"/>
      <c r="C3" s="81"/>
      <c r="D3" s="81"/>
      <c r="E3" s="81"/>
      <c r="F3" s="81"/>
      <c r="G3" s="82"/>
    </row>
    <row r="4" spans="1:7" ht="15" customHeight="1" x14ac:dyDescent="0.25">
      <c r="A4" s="33" t="s">
        <v>25</v>
      </c>
      <c r="B4" s="81"/>
      <c r="C4" s="81"/>
      <c r="D4" s="81"/>
      <c r="E4" s="81"/>
      <c r="F4" s="81"/>
      <c r="G4" s="82"/>
    </row>
    <row r="5" spans="1:7" ht="15" customHeight="1" x14ac:dyDescent="0.25">
      <c r="A5" s="33" t="s">
        <v>140</v>
      </c>
      <c r="B5" s="81"/>
      <c r="C5" s="81"/>
      <c r="D5" s="81"/>
      <c r="E5" s="81"/>
      <c r="F5" s="81"/>
      <c r="G5" s="82"/>
    </row>
    <row r="6" spans="1:7" x14ac:dyDescent="0.25">
      <c r="A6" s="36" t="s">
        <v>0</v>
      </c>
      <c r="B6" s="83"/>
      <c r="C6" s="83"/>
      <c r="D6" s="83"/>
      <c r="E6" s="83"/>
      <c r="F6" s="83"/>
      <c r="G6" s="84"/>
    </row>
    <row r="7" spans="1:7" ht="15" customHeight="1" x14ac:dyDescent="0.25">
      <c r="A7" s="60" t="s">
        <v>1</v>
      </c>
      <c r="B7" s="85" t="s">
        <v>20</v>
      </c>
      <c r="C7" s="85"/>
      <c r="D7" s="85"/>
      <c r="E7" s="85"/>
      <c r="F7" s="85"/>
      <c r="G7" s="86" t="s">
        <v>21</v>
      </c>
    </row>
    <row r="8" spans="1:7" ht="30" x14ac:dyDescent="0.25">
      <c r="A8" s="61"/>
      <c r="B8" s="87" t="s">
        <v>22</v>
      </c>
      <c r="C8" s="88" t="s">
        <v>5</v>
      </c>
      <c r="D8" s="87" t="s">
        <v>6</v>
      </c>
      <c r="E8" s="87" t="s">
        <v>3</v>
      </c>
      <c r="F8" s="87" t="s">
        <v>4</v>
      </c>
      <c r="G8" s="89"/>
    </row>
    <row r="9" spans="1:7" ht="15.75" customHeight="1" x14ac:dyDescent="0.25">
      <c r="A9" s="55" t="s">
        <v>26</v>
      </c>
      <c r="B9" s="90">
        <f>SUM(B10:B58)</f>
        <v>253488265.64000005</v>
      </c>
      <c r="C9" s="90">
        <f t="shared" ref="C9:G9" si="0">SUM(C10:C58)</f>
        <v>270409876.61000001</v>
      </c>
      <c r="D9" s="90">
        <f t="shared" si="0"/>
        <v>523898142.25</v>
      </c>
      <c r="E9" s="90">
        <f t="shared" si="0"/>
        <v>378349614.94000006</v>
      </c>
      <c r="F9" s="90">
        <f t="shared" si="0"/>
        <v>378349614.94000006</v>
      </c>
      <c r="G9" s="90">
        <f t="shared" si="0"/>
        <v>145548527.31</v>
      </c>
    </row>
    <row r="10" spans="1:7" x14ac:dyDescent="0.25">
      <c r="A10" s="56" t="s">
        <v>141</v>
      </c>
      <c r="B10" s="91">
        <v>1076426.6100000001</v>
      </c>
      <c r="C10" s="91">
        <v>-231544.34</v>
      </c>
      <c r="D10" s="92">
        <f>B10+C10</f>
        <v>844882.27000000014</v>
      </c>
      <c r="E10" s="91">
        <v>842340.18</v>
      </c>
      <c r="F10" s="91">
        <v>842340.18</v>
      </c>
      <c r="G10" s="92">
        <f>D10-E10</f>
        <v>2542.0900000000838</v>
      </c>
    </row>
    <row r="11" spans="1:7" x14ac:dyDescent="0.25">
      <c r="A11" s="56" t="s">
        <v>142</v>
      </c>
      <c r="B11" s="91">
        <v>0</v>
      </c>
      <c r="C11" s="91">
        <v>294622.65000000002</v>
      </c>
      <c r="D11" s="92">
        <f t="shared" ref="D11:D57" si="1">B11+C11</f>
        <v>294622.65000000002</v>
      </c>
      <c r="E11" s="91">
        <v>223857.25</v>
      </c>
      <c r="F11" s="91">
        <v>223857.25</v>
      </c>
      <c r="G11" s="92">
        <f t="shared" ref="G11:G57" si="2">D11-E11</f>
        <v>70765.400000000023</v>
      </c>
    </row>
    <row r="12" spans="1:7" x14ac:dyDescent="0.25">
      <c r="A12" s="56" t="s">
        <v>143</v>
      </c>
      <c r="B12" s="91">
        <v>1076426.6100000001</v>
      </c>
      <c r="C12" s="91">
        <v>-249485.38</v>
      </c>
      <c r="D12" s="92">
        <f t="shared" si="1"/>
        <v>826941.2300000001</v>
      </c>
      <c r="E12" s="91">
        <v>826941.23</v>
      </c>
      <c r="F12" s="91">
        <v>826941.23</v>
      </c>
      <c r="G12" s="92">
        <f t="shared" si="2"/>
        <v>0</v>
      </c>
    </row>
    <row r="13" spans="1:7" x14ac:dyDescent="0.25">
      <c r="A13" s="56" t="s">
        <v>144</v>
      </c>
      <c r="B13" s="91">
        <v>0</v>
      </c>
      <c r="C13" s="91">
        <v>278107.71000000002</v>
      </c>
      <c r="D13" s="92">
        <f t="shared" si="1"/>
        <v>278107.71000000002</v>
      </c>
      <c r="E13" s="91">
        <v>181841.91</v>
      </c>
      <c r="F13" s="91">
        <v>181841.91</v>
      </c>
      <c r="G13" s="92">
        <f t="shared" si="2"/>
        <v>96265.800000000017</v>
      </c>
    </row>
    <row r="14" spans="1:7" x14ac:dyDescent="0.25">
      <c r="A14" s="56" t="s">
        <v>145</v>
      </c>
      <c r="B14" s="91">
        <v>1076426.6100000001</v>
      </c>
      <c r="C14" s="91">
        <v>-185520.73</v>
      </c>
      <c r="D14" s="92">
        <f t="shared" si="1"/>
        <v>890905.88000000012</v>
      </c>
      <c r="E14" s="91">
        <v>888161.75</v>
      </c>
      <c r="F14" s="91">
        <v>888161.75</v>
      </c>
      <c r="G14" s="92">
        <f t="shared" si="2"/>
        <v>2744.1300000001211</v>
      </c>
    </row>
    <row r="15" spans="1:7" x14ac:dyDescent="0.25">
      <c r="A15" s="56" t="s">
        <v>146</v>
      </c>
      <c r="B15" s="91">
        <v>0</v>
      </c>
      <c r="C15" s="91">
        <v>216746.06</v>
      </c>
      <c r="D15" s="92">
        <f t="shared" si="1"/>
        <v>216746.06</v>
      </c>
      <c r="E15" s="91">
        <v>183832.52</v>
      </c>
      <c r="F15" s="91">
        <v>183832.52</v>
      </c>
      <c r="G15" s="92">
        <f t="shared" si="2"/>
        <v>32913.540000000008</v>
      </c>
    </row>
    <row r="16" spans="1:7" x14ac:dyDescent="0.25">
      <c r="A16" s="56" t="s">
        <v>147</v>
      </c>
      <c r="B16" s="91">
        <v>1076426.6100000001</v>
      </c>
      <c r="C16" s="91">
        <v>-137077.68</v>
      </c>
      <c r="D16" s="92">
        <f t="shared" si="1"/>
        <v>939348.93000000017</v>
      </c>
      <c r="E16" s="91">
        <v>939348.93</v>
      </c>
      <c r="F16" s="91">
        <v>939348.93</v>
      </c>
      <c r="G16" s="92">
        <f t="shared" si="2"/>
        <v>0</v>
      </c>
    </row>
    <row r="17" spans="1:7" x14ac:dyDescent="0.25">
      <c r="A17" s="56" t="s">
        <v>148</v>
      </c>
      <c r="B17" s="91">
        <v>0</v>
      </c>
      <c r="C17" s="91">
        <v>241960.52</v>
      </c>
      <c r="D17" s="92">
        <f t="shared" si="1"/>
        <v>241960.52</v>
      </c>
      <c r="E17" s="91">
        <v>187384.83</v>
      </c>
      <c r="F17" s="91">
        <v>187384.83</v>
      </c>
      <c r="G17" s="92">
        <f t="shared" si="2"/>
        <v>54575.69</v>
      </c>
    </row>
    <row r="18" spans="1:7" x14ac:dyDescent="0.25">
      <c r="A18" s="56" t="s">
        <v>149</v>
      </c>
      <c r="B18" s="91">
        <v>1076426.6100000001</v>
      </c>
      <c r="C18" s="91">
        <v>-344479.28</v>
      </c>
      <c r="D18" s="92">
        <f t="shared" si="1"/>
        <v>731947.33000000007</v>
      </c>
      <c r="E18" s="91">
        <v>731947.33</v>
      </c>
      <c r="F18" s="91">
        <v>731947.33</v>
      </c>
      <c r="G18" s="92">
        <f t="shared" si="2"/>
        <v>0</v>
      </c>
    </row>
    <row r="19" spans="1:7" x14ac:dyDescent="0.25">
      <c r="A19" s="56" t="s">
        <v>150</v>
      </c>
      <c r="B19" s="91">
        <v>0</v>
      </c>
      <c r="C19" s="91">
        <v>371068.39</v>
      </c>
      <c r="D19" s="92">
        <f t="shared" si="1"/>
        <v>371068.39</v>
      </c>
      <c r="E19" s="91">
        <v>175414.64</v>
      </c>
      <c r="F19" s="91">
        <v>175414.64</v>
      </c>
      <c r="G19" s="92">
        <f t="shared" si="2"/>
        <v>195653.75</v>
      </c>
    </row>
    <row r="20" spans="1:7" x14ac:dyDescent="0.25">
      <c r="A20" s="56" t="s">
        <v>151</v>
      </c>
      <c r="B20" s="91">
        <v>1076426.6100000001</v>
      </c>
      <c r="C20" s="91">
        <v>-276549.25</v>
      </c>
      <c r="D20" s="92">
        <f t="shared" si="1"/>
        <v>799877.3600000001</v>
      </c>
      <c r="E20" s="91">
        <v>799877.36</v>
      </c>
      <c r="F20" s="91">
        <v>799877.36</v>
      </c>
      <c r="G20" s="92">
        <f t="shared" si="2"/>
        <v>0</v>
      </c>
    </row>
    <row r="21" spans="1:7" x14ac:dyDescent="0.25">
      <c r="A21" s="56" t="s">
        <v>152</v>
      </c>
      <c r="B21" s="91">
        <v>0</v>
      </c>
      <c r="C21" s="91">
        <v>305171.58</v>
      </c>
      <c r="D21" s="92">
        <f t="shared" si="1"/>
        <v>305171.58</v>
      </c>
      <c r="E21" s="91">
        <v>210911.7</v>
      </c>
      <c r="F21" s="91">
        <v>210911.7</v>
      </c>
      <c r="G21" s="92">
        <f t="shared" si="2"/>
        <v>94259.88</v>
      </c>
    </row>
    <row r="22" spans="1:7" x14ac:dyDescent="0.25">
      <c r="A22" s="56" t="s">
        <v>153</v>
      </c>
      <c r="B22" s="91">
        <v>1076426.6100000001</v>
      </c>
      <c r="C22" s="91">
        <v>-235138.41</v>
      </c>
      <c r="D22" s="92">
        <f t="shared" si="1"/>
        <v>841288.20000000007</v>
      </c>
      <c r="E22" s="91">
        <v>841288.2</v>
      </c>
      <c r="F22" s="91">
        <v>841288.2</v>
      </c>
      <c r="G22" s="92">
        <f t="shared" si="2"/>
        <v>0</v>
      </c>
    </row>
    <row r="23" spans="1:7" x14ac:dyDescent="0.25">
      <c r="A23" s="56" t="s">
        <v>154</v>
      </c>
      <c r="B23" s="91">
        <v>0</v>
      </c>
      <c r="C23" s="91">
        <v>263760.74</v>
      </c>
      <c r="D23" s="92">
        <f t="shared" si="1"/>
        <v>263760.74</v>
      </c>
      <c r="E23" s="91">
        <v>162359.79999999999</v>
      </c>
      <c r="F23" s="91">
        <v>162359.79999999999</v>
      </c>
      <c r="G23" s="92">
        <f t="shared" si="2"/>
        <v>101400.94</v>
      </c>
    </row>
    <row r="24" spans="1:7" x14ac:dyDescent="0.25">
      <c r="A24" s="56" t="s">
        <v>155</v>
      </c>
      <c r="B24" s="91">
        <v>1076426.6100000001</v>
      </c>
      <c r="C24" s="91">
        <v>-312307.43</v>
      </c>
      <c r="D24" s="92">
        <f t="shared" si="1"/>
        <v>764119.18000000017</v>
      </c>
      <c r="E24" s="91">
        <v>762214.82</v>
      </c>
      <c r="F24" s="91">
        <v>762214.82</v>
      </c>
      <c r="G24" s="92">
        <f t="shared" si="2"/>
        <v>1904.3600000002189</v>
      </c>
    </row>
    <row r="25" spans="1:7" x14ac:dyDescent="0.25">
      <c r="A25" s="56" t="s">
        <v>156</v>
      </c>
      <c r="B25" s="91">
        <v>0</v>
      </c>
      <c r="C25" s="91">
        <v>343629.76</v>
      </c>
      <c r="D25" s="92">
        <f t="shared" si="1"/>
        <v>343629.76</v>
      </c>
      <c r="E25" s="91">
        <v>205057.67</v>
      </c>
      <c r="F25" s="91">
        <v>205057.67</v>
      </c>
      <c r="G25" s="92">
        <f t="shared" si="2"/>
        <v>138572.09</v>
      </c>
    </row>
    <row r="26" spans="1:7" x14ac:dyDescent="0.25">
      <c r="A26" s="56" t="s">
        <v>157</v>
      </c>
      <c r="B26" s="91">
        <v>668706.53</v>
      </c>
      <c r="C26" s="91">
        <v>-16537.5</v>
      </c>
      <c r="D26" s="92">
        <f t="shared" si="1"/>
        <v>652169.03</v>
      </c>
      <c r="E26" s="91">
        <v>534909.9</v>
      </c>
      <c r="F26" s="91">
        <v>534909.9</v>
      </c>
      <c r="G26" s="92">
        <f t="shared" si="2"/>
        <v>117259.13</v>
      </c>
    </row>
    <row r="27" spans="1:7" x14ac:dyDescent="0.25">
      <c r="A27" s="56" t="s">
        <v>158</v>
      </c>
      <c r="B27" s="91">
        <v>79001.66</v>
      </c>
      <c r="C27" s="91">
        <v>0</v>
      </c>
      <c r="D27" s="92">
        <f t="shared" si="1"/>
        <v>79001.66</v>
      </c>
      <c r="E27" s="91">
        <v>44004.28</v>
      </c>
      <c r="F27" s="91">
        <v>44004.28</v>
      </c>
      <c r="G27" s="92">
        <f t="shared" si="2"/>
        <v>34997.380000000005</v>
      </c>
    </row>
    <row r="28" spans="1:7" x14ac:dyDescent="0.25">
      <c r="A28" s="56" t="s">
        <v>159</v>
      </c>
      <c r="B28" s="91">
        <v>1460205.14</v>
      </c>
      <c r="C28" s="91">
        <v>344378.11</v>
      </c>
      <c r="D28" s="92">
        <f t="shared" si="1"/>
        <v>1804583.25</v>
      </c>
      <c r="E28" s="91">
        <v>1596050.89</v>
      </c>
      <c r="F28" s="91">
        <v>1596050.89</v>
      </c>
      <c r="G28" s="92">
        <f t="shared" si="2"/>
        <v>208532.3600000001</v>
      </c>
    </row>
    <row r="29" spans="1:7" x14ac:dyDescent="0.25">
      <c r="A29" s="56" t="s">
        <v>160</v>
      </c>
      <c r="B29" s="91">
        <v>91904794.129999995</v>
      </c>
      <c r="C29" s="91">
        <v>-35941576.420000002</v>
      </c>
      <c r="D29" s="92">
        <f t="shared" si="1"/>
        <v>55963217.709999993</v>
      </c>
      <c r="E29" s="91">
        <v>42342460.210000001</v>
      </c>
      <c r="F29" s="91">
        <v>42342460.210000001</v>
      </c>
      <c r="G29" s="92">
        <f t="shared" si="2"/>
        <v>13620757.499999993</v>
      </c>
    </row>
    <row r="30" spans="1:7" x14ac:dyDescent="0.25">
      <c r="A30" s="56" t="s">
        <v>161</v>
      </c>
      <c r="B30" s="91">
        <v>7372308.1799999997</v>
      </c>
      <c r="C30" s="91">
        <v>732395.61</v>
      </c>
      <c r="D30" s="92">
        <f t="shared" si="1"/>
        <v>8104703.79</v>
      </c>
      <c r="E30" s="91">
        <v>7210786.29</v>
      </c>
      <c r="F30" s="91">
        <v>7210786.29</v>
      </c>
      <c r="G30" s="92">
        <f t="shared" si="2"/>
        <v>893917.5</v>
      </c>
    </row>
    <row r="31" spans="1:7" x14ac:dyDescent="0.25">
      <c r="A31" s="56" t="s">
        <v>162</v>
      </c>
      <c r="B31" s="91">
        <v>2190717.9700000002</v>
      </c>
      <c r="C31" s="91">
        <v>2815056.91</v>
      </c>
      <c r="D31" s="92">
        <f t="shared" si="1"/>
        <v>5005774.8800000008</v>
      </c>
      <c r="E31" s="91">
        <v>4584890.3600000003</v>
      </c>
      <c r="F31" s="91">
        <v>4584890.3600000003</v>
      </c>
      <c r="G31" s="92">
        <f t="shared" si="2"/>
        <v>420884.52000000048</v>
      </c>
    </row>
    <row r="32" spans="1:7" x14ac:dyDescent="0.25">
      <c r="A32" s="56" t="s">
        <v>163</v>
      </c>
      <c r="B32" s="91">
        <v>20111.080000000002</v>
      </c>
      <c r="C32" s="91">
        <v>0</v>
      </c>
      <c r="D32" s="92">
        <f t="shared" si="1"/>
        <v>20111.080000000002</v>
      </c>
      <c r="E32" s="91">
        <v>14937.44</v>
      </c>
      <c r="F32" s="91">
        <v>14937.44</v>
      </c>
      <c r="G32" s="92">
        <f t="shared" si="2"/>
        <v>5173.6400000000012</v>
      </c>
    </row>
    <row r="33" spans="1:7" x14ac:dyDescent="0.25">
      <c r="A33" s="56" t="s">
        <v>164</v>
      </c>
      <c r="B33" s="91">
        <v>1629656.58</v>
      </c>
      <c r="C33" s="91">
        <v>104571.94</v>
      </c>
      <c r="D33" s="92">
        <f t="shared" si="1"/>
        <v>1734228.52</v>
      </c>
      <c r="E33" s="91">
        <v>1432849.58</v>
      </c>
      <c r="F33" s="91">
        <v>1432849.58</v>
      </c>
      <c r="G33" s="92">
        <f t="shared" si="2"/>
        <v>301378.93999999994</v>
      </c>
    </row>
    <row r="34" spans="1:7" x14ac:dyDescent="0.25">
      <c r="A34" s="56" t="s">
        <v>165</v>
      </c>
      <c r="B34" s="91">
        <v>1151320.8999999999</v>
      </c>
      <c r="C34" s="91">
        <v>20262899.66</v>
      </c>
      <c r="D34" s="92">
        <f t="shared" si="1"/>
        <v>21414220.559999999</v>
      </c>
      <c r="E34" s="91">
        <v>20705125.010000002</v>
      </c>
      <c r="F34" s="91">
        <v>20705125.010000002</v>
      </c>
      <c r="G34" s="92">
        <f t="shared" si="2"/>
        <v>709095.54999999702</v>
      </c>
    </row>
    <row r="35" spans="1:7" x14ac:dyDescent="0.25">
      <c r="A35" s="56" t="s">
        <v>166</v>
      </c>
      <c r="B35" s="91">
        <v>8913955.9100000001</v>
      </c>
      <c r="C35" s="91">
        <v>5798105.1200000001</v>
      </c>
      <c r="D35" s="92">
        <f t="shared" si="1"/>
        <v>14712061.030000001</v>
      </c>
      <c r="E35" s="91">
        <v>8608502</v>
      </c>
      <c r="F35" s="91">
        <v>8608502</v>
      </c>
      <c r="G35" s="92">
        <f t="shared" si="2"/>
        <v>6103559.0300000012</v>
      </c>
    </row>
    <row r="36" spans="1:7" x14ac:dyDescent="0.25">
      <c r="A36" s="56" t="s">
        <v>167</v>
      </c>
      <c r="B36" s="91">
        <v>5473325.3300000001</v>
      </c>
      <c r="C36" s="91">
        <v>7042542.3399999999</v>
      </c>
      <c r="D36" s="92">
        <f t="shared" si="1"/>
        <v>12515867.67</v>
      </c>
      <c r="E36" s="91">
        <v>9740037.8100000005</v>
      </c>
      <c r="F36" s="91">
        <v>9740037.8100000005</v>
      </c>
      <c r="G36" s="92">
        <f t="shared" si="2"/>
        <v>2775829.8599999994</v>
      </c>
    </row>
    <row r="37" spans="1:7" x14ac:dyDescent="0.25">
      <c r="A37" s="56" t="s">
        <v>168</v>
      </c>
      <c r="B37" s="91">
        <v>3637964.88</v>
      </c>
      <c r="C37" s="91">
        <v>393343.39</v>
      </c>
      <c r="D37" s="92">
        <f t="shared" si="1"/>
        <v>4031308.27</v>
      </c>
      <c r="E37" s="91">
        <v>3083310.48</v>
      </c>
      <c r="F37" s="91">
        <v>3083310.48</v>
      </c>
      <c r="G37" s="92">
        <f t="shared" si="2"/>
        <v>947997.79</v>
      </c>
    </row>
    <row r="38" spans="1:7" x14ac:dyDescent="0.25">
      <c r="A38" s="56" t="s">
        <v>169</v>
      </c>
      <c r="B38" s="91">
        <v>949498.45</v>
      </c>
      <c r="C38" s="91">
        <v>164344.35999999999</v>
      </c>
      <c r="D38" s="92">
        <f t="shared" si="1"/>
        <v>1113842.81</v>
      </c>
      <c r="E38" s="91">
        <v>823462.73</v>
      </c>
      <c r="F38" s="91">
        <v>823462.73</v>
      </c>
      <c r="G38" s="92">
        <f t="shared" si="2"/>
        <v>290380.08000000007</v>
      </c>
    </row>
    <row r="39" spans="1:7" x14ac:dyDescent="0.25">
      <c r="A39" s="56" t="s">
        <v>170</v>
      </c>
      <c r="B39" s="91">
        <v>5293291.4400000004</v>
      </c>
      <c r="C39" s="91">
        <v>701489.3</v>
      </c>
      <c r="D39" s="92">
        <f t="shared" si="1"/>
        <v>5994780.7400000002</v>
      </c>
      <c r="E39" s="91">
        <v>5022937.68</v>
      </c>
      <c r="F39" s="91">
        <v>5022937.68</v>
      </c>
      <c r="G39" s="92">
        <f t="shared" si="2"/>
        <v>971843.06000000052</v>
      </c>
    </row>
    <row r="40" spans="1:7" x14ac:dyDescent="0.25">
      <c r="A40" s="56" t="s">
        <v>171</v>
      </c>
      <c r="B40" s="91">
        <v>36654472.939999998</v>
      </c>
      <c r="C40" s="91">
        <v>29207089.260000002</v>
      </c>
      <c r="D40" s="92">
        <f t="shared" si="1"/>
        <v>65861562.200000003</v>
      </c>
      <c r="E40" s="91">
        <v>58881211.159999996</v>
      </c>
      <c r="F40" s="91">
        <v>58881211.159999996</v>
      </c>
      <c r="G40" s="92">
        <f t="shared" si="2"/>
        <v>6980351.0400000066</v>
      </c>
    </row>
    <row r="41" spans="1:7" x14ac:dyDescent="0.25">
      <c r="A41" s="56" t="s">
        <v>172</v>
      </c>
      <c r="B41" s="91">
        <v>3687491.97</v>
      </c>
      <c r="C41" s="91">
        <v>3599498.13</v>
      </c>
      <c r="D41" s="92">
        <f t="shared" si="1"/>
        <v>7286990.0999999996</v>
      </c>
      <c r="E41" s="91">
        <v>6419588.0300000003</v>
      </c>
      <c r="F41" s="91">
        <v>6419588.0300000003</v>
      </c>
      <c r="G41" s="92">
        <f t="shared" si="2"/>
        <v>867402.06999999937</v>
      </c>
    </row>
    <row r="42" spans="1:7" x14ac:dyDescent="0.25">
      <c r="A42" s="56" t="s">
        <v>173</v>
      </c>
      <c r="B42" s="91">
        <v>1100000</v>
      </c>
      <c r="C42" s="91">
        <v>4363000</v>
      </c>
      <c r="D42" s="92">
        <f t="shared" si="1"/>
        <v>5463000</v>
      </c>
      <c r="E42" s="91">
        <v>4257863.6799999997</v>
      </c>
      <c r="F42" s="91">
        <v>4257863.6799999997</v>
      </c>
      <c r="G42" s="92">
        <f t="shared" si="2"/>
        <v>1205136.3200000003</v>
      </c>
    </row>
    <row r="43" spans="1:7" x14ac:dyDescent="0.25">
      <c r="A43" s="56" t="s">
        <v>174</v>
      </c>
      <c r="B43" s="91">
        <v>0</v>
      </c>
      <c r="C43" s="91">
        <v>2625457.7599999998</v>
      </c>
      <c r="D43" s="92">
        <f t="shared" si="1"/>
        <v>2625457.7599999998</v>
      </c>
      <c r="E43" s="91">
        <v>1454443.36</v>
      </c>
      <c r="F43" s="91">
        <v>1454443.36</v>
      </c>
      <c r="G43" s="92">
        <f t="shared" si="2"/>
        <v>1171014.3999999997</v>
      </c>
    </row>
    <row r="44" spans="1:7" x14ac:dyDescent="0.25">
      <c r="A44" s="56" t="s">
        <v>175</v>
      </c>
      <c r="B44" s="91">
        <v>4488357.72</v>
      </c>
      <c r="C44" s="91">
        <v>1779936.11</v>
      </c>
      <c r="D44" s="92">
        <f t="shared" si="1"/>
        <v>6268293.8300000001</v>
      </c>
      <c r="E44" s="91">
        <v>5447600.3600000003</v>
      </c>
      <c r="F44" s="91">
        <v>5447600.3600000003</v>
      </c>
      <c r="G44" s="92">
        <f t="shared" si="2"/>
        <v>820693.46999999974</v>
      </c>
    </row>
    <row r="45" spans="1:7" x14ac:dyDescent="0.25">
      <c r="A45" s="56" t="s">
        <v>176</v>
      </c>
      <c r="B45" s="91">
        <v>580216.93000000005</v>
      </c>
      <c r="C45" s="91">
        <v>44962.27</v>
      </c>
      <c r="D45" s="92">
        <f t="shared" si="1"/>
        <v>625179.20000000007</v>
      </c>
      <c r="E45" s="91">
        <v>560110.03</v>
      </c>
      <c r="F45" s="91">
        <v>560110.03</v>
      </c>
      <c r="G45" s="92">
        <f t="shared" si="2"/>
        <v>65069.170000000042</v>
      </c>
    </row>
    <row r="46" spans="1:7" x14ac:dyDescent="0.25">
      <c r="A46" s="56" t="s">
        <v>177</v>
      </c>
      <c r="B46" s="91">
        <v>3119524.99</v>
      </c>
      <c r="C46" s="91">
        <v>556039.88</v>
      </c>
      <c r="D46" s="92">
        <f t="shared" si="1"/>
        <v>3675564.87</v>
      </c>
      <c r="E46" s="91">
        <v>2676426.35</v>
      </c>
      <c r="F46" s="91">
        <v>2676426.35</v>
      </c>
      <c r="G46" s="92">
        <f t="shared" si="2"/>
        <v>999138.52</v>
      </c>
    </row>
    <row r="47" spans="1:7" x14ac:dyDescent="0.25">
      <c r="A47" s="56" t="s">
        <v>178</v>
      </c>
      <c r="B47" s="91">
        <v>4387994.4000000004</v>
      </c>
      <c r="C47" s="91">
        <v>2768288.06</v>
      </c>
      <c r="D47" s="92">
        <f t="shared" si="1"/>
        <v>7156282.4600000009</v>
      </c>
      <c r="E47" s="91">
        <v>4009188.42</v>
      </c>
      <c r="F47" s="91">
        <v>4009188.42</v>
      </c>
      <c r="G47" s="92">
        <f t="shared" si="2"/>
        <v>3147094.040000001</v>
      </c>
    </row>
    <row r="48" spans="1:7" x14ac:dyDescent="0.25">
      <c r="A48" s="56" t="s">
        <v>179</v>
      </c>
      <c r="B48" s="91">
        <v>9830483.1500000004</v>
      </c>
      <c r="C48" s="91">
        <v>9785292.6600000001</v>
      </c>
      <c r="D48" s="92">
        <f t="shared" si="1"/>
        <v>19615775.810000002</v>
      </c>
      <c r="E48" s="91">
        <v>14468113.66</v>
      </c>
      <c r="F48" s="91">
        <v>14468113.66</v>
      </c>
      <c r="G48" s="92">
        <f t="shared" si="2"/>
        <v>5147662.1500000022</v>
      </c>
    </row>
    <row r="49" spans="1:7" x14ac:dyDescent="0.25">
      <c r="A49" s="56" t="s">
        <v>180</v>
      </c>
      <c r="B49" s="91">
        <v>4430426.45</v>
      </c>
      <c r="C49" s="91">
        <v>4850078.93</v>
      </c>
      <c r="D49" s="92">
        <f t="shared" si="1"/>
        <v>9280505.379999999</v>
      </c>
      <c r="E49" s="91">
        <v>4932354.5199999996</v>
      </c>
      <c r="F49" s="91">
        <v>4932354.5199999996</v>
      </c>
      <c r="G49" s="92">
        <f t="shared" si="2"/>
        <v>4348150.8599999994</v>
      </c>
    </row>
    <row r="50" spans="1:7" x14ac:dyDescent="0.25">
      <c r="A50" s="56" t="s">
        <v>181</v>
      </c>
      <c r="B50" s="91">
        <v>2978461.71</v>
      </c>
      <c r="C50" s="91">
        <v>331414.56</v>
      </c>
      <c r="D50" s="92">
        <f t="shared" si="1"/>
        <v>3309876.27</v>
      </c>
      <c r="E50" s="91">
        <v>2779971.78</v>
      </c>
      <c r="F50" s="91">
        <v>2779971.78</v>
      </c>
      <c r="G50" s="92">
        <f t="shared" si="2"/>
        <v>529904.49000000022</v>
      </c>
    </row>
    <row r="51" spans="1:7" x14ac:dyDescent="0.25">
      <c r="A51" s="56" t="s">
        <v>182</v>
      </c>
      <c r="B51" s="91">
        <v>757924.27</v>
      </c>
      <c r="C51" s="91">
        <v>112854.07</v>
      </c>
      <c r="D51" s="92">
        <f t="shared" si="1"/>
        <v>870778.34000000008</v>
      </c>
      <c r="E51" s="91">
        <v>551712.93000000005</v>
      </c>
      <c r="F51" s="91">
        <v>551712.93000000005</v>
      </c>
      <c r="G51" s="92">
        <f t="shared" si="2"/>
        <v>319065.41000000003</v>
      </c>
    </row>
    <row r="52" spans="1:7" x14ac:dyDescent="0.25">
      <c r="A52" s="56" t="s">
        <v>183</v>
      </c>
      <c r="B52" s="91">
        <v>10102649.220000001</v>
      </c>
      <c r="C52" s="91">
        <v>52630974.229999997</v>
      </c>
      <c r="D52" s="92">
        <f t="shared" si="1"/>
        <v>62733623.449999996</v>
      </c>
      <c r="E52" s="91">
        <v>40417202.219999999</v>
      </c>
      <c r="F52" s="91">
        <v>40417202.219999999</v>
      </c>
      <c r="G52" s="92">
        <f t="shared" si="2"/>
        <v>22316421.229999997</v>
      </c>
    </row>
    <row r="53" spans="1:7" x14ac:dyDescent="0.25">
      <c r="A53" s="56" t="s">
        <v>184</v>
      </c>
      <c r="B53" s="91">
        <v>9138008.6799999997</v>
      </c>
      <c r="C53" s="91">
        <v>596675.19999999995</v>
      </c>
      <c r="D53" s="92">
        <f t="shared" si="1"/>
        <v>9734683.879999999</v>
      </c>
      <c r="E53" s="91">
        <v>8379229.1299999999</v>
      </c>
      <c r="F53" s="91">
        <v>8379229.1299999999</v>
      </c>
      <c r="G53" s="92">
        <f t="shared" si="2"/>
        <v>1355454.7499999991</v>
      </c>
    </row>
    <row r="54" spans="1:7" x14ac:dyDescent="0.25">
      <c r="A54" s="56" t="s">
        <v>185</v>
      </c>
      <c r="B54" s="91">
        <v>1425005.78</v>
      </c>
      <c r="C54" s="91">
        <v>-47648.31</v>
      </c>
      <c r="D54" s="92">
        <f t="shared" si="1"/>
        <v>1377357.47</v>
      </c>
      <c r="E54" s="91">
        <v>1145307.18</v>
      </c>
      <c r="F54" s="91">
        <v>1145307.18</v>
      </c>
      <c r="G54" s="92">
        <f t="shared" si="2"/>
        <v>232050.29000000004</v>
      </c>
    </row>
    <row r="55" spans="1:7" x14ac:dyDescent="0.25">
      <c r="A55" s="56" t="s">
        <v>186</v>
      </c>
      <c r="B55" s="91">
        <v>2271148.4300000002</v>
      </c>
      <c r="C55" s="91">
        <v>796602.1</v>
      </c>
      <c r="D55" s="92">
        <f t="shared" si="1"/>
        <v>3067750.5300000003</v>
      </c>
      <c r="E55" s="91">
        <v>2293076.44</v>
      </c>
      <c r="F55" s="91">
        <v>2293076.44</v>
      </c>
      <c r="G55" s="92">
        <f t="shared" si="2"/>
        <v>774674.09000000032</v>
      </c>
    </row>
    <row r="56" spans="1:7" x14ac:dyDescent="0.25">
      <c r="A56" s="56" t="s">
        <v>187</v>
      </c>
      <c r="B56" s="91">
        <v>820703.89</v>
      </c>
      <c r="C56" s="91">
        <v>54176.97</v>
      </c>
      <c r="D56" s="92">
        <f t="shared" si="1"/>
        <v>874880.86</v>
      </c>
      <c r="E56" s="91">
        <v>770430.41</v>
      </c>
      <c r="F56" s="91">
        <v>770430.41</v>
      </c>
      <c r="G56" s="92">
        <f t="shared" si="2"/>
        <v>104450.44999999995</v>
      </c>
    </row>
    <row r="57" spans="1:7" x14ac:dyDescent="0.25">
      <c r="A57" s="56" t="s">
        <v>188</v>
      </c>
      <c r="B57" s="91">
        <v>18359124.050000001</v>
      </c>
      <c r="C57" s="91">
        <v>153611207</v>
      </c>
      <c r="D57" s="92">
        <f t="shared" si="1"/>
        <v>171970331.05000001</v>
      </c>
      <c r="E57" s="91">
        <v>104998740.5</v>
      </c>
      <c r="F57" s="91">
        <v>104998740.5</v>
      </c>
      <c r="G57" s="92">
        <f t="shared" si="2"/>
        <v>66971590.550000012</v>
      </c>
    </row>
    <row r="58" spans="1:7" x14ac:dyDescent="0.25">
      <c r="A58" s="57" t="s">
        <v>2</v>
      </c>
      <c r="B58" s="93"/>
      <c r="C58" s="93"/>
      <c r="D58" s="93"/>
      <c r="E58" s="93"/>
      <c r="F58" s="93"/>
      <c r="G58" s="93"/>
    </row>
    <row r="59" spans="1:7" x14ac:dyDescent="0.25">
      <c r="A59" s="58" t="s">
        <v>27</v>
      </c>
      <c r="B59" s="94">
        <f>SUM(B60:B75)</f>
        <v>126635648.19999999</v>
      </c>
      <c r="C59" s="94">
        <f t="shared" ref="C59:G59" si="3">SUM(C60:C75)</f>
        <v>569679660.88</v>
      </c>
      <c r="D59" s="94">
        <f t="shared" si="3"/>
        <v>696315309.07999992</v>
      </c>
      <c r="E59" s="94">
        <f t="shared" si="3"/>
        <v>477121801.08999997</v>
      </c>
      <c r="F59" s="94">
        <f t="shared" si="3"/>
        <v>477074355.08999997</v>
      </c>
      <c r="G59" s="94">
        <f t="shared" si="3"/>
        <v>219193507.99000001</v>
      </c>
    </row>
    <row r="60" spans="1:7" x14ac:dyDescent="0.25">
      <c r="A60" s="56" t="s">
        <v>160</v>
      </c>
      <c r="B60" s="91">
        <v>0</v>
      </c>
      <c r="C60" s="91">
        <v>450000</v>
      </c>
      <c r="D60" s="92">
        <f t="shared" ref="D60:D75" si="4">B60+C60</f>
        <v>450000</v>
      </c>
      <c r="E60" s="91">
        <v>352287.35</v>
      </c>
      <c r="F60" s="91">
        <v>352287.35</v>
      </c>
      <c r="G60" s="92">
        <f t="shared" ref="G60:G75" si="5">D60-E60</f>
        <v>97712.650000000023</v>
      </c>
    </row>
    <row r="61" spans="1:7" x14ac:dyDescent="0.25">
      <c r="A61" s="56" t="s">
        <v>164</v>
      </c>
      <c r="B61" s="91">
        <v>0</v>
      </c>
      <c r="C61" s="91">
        <v>176470.58</v>
      </c>
      <c r="D61" s="92">
        <f t="shared" si="4"/>
        <v>176470.58</v>
      </c>
      <c r="E61" s="91">
        <v>176470.47</v>
      </c>
      <c r="F61" s="91">
        <v>176470.47</v>
      </c>
      <c r="G61" s="92">
        <f t="shared" si="5"/>
        <v>0.10999999998603016</v>
      </c>
    </row>
    <row r="62" spans="1:7" x14ac:dyDescent="0.25">
      <c r="A62" s="56" t="s">
        <v>165</v>
      </c>
      <c r="B62" s="91">
        <v>0</v>
      </c>
      <c r="C62" s="91">
        <v>100000</v>
      </c>
      <c r="D62" s="92">
        <f t="shared" si="4"/>
        <v>100000</v>
      </c>
      <c r="E62" s="91">
        <v>98368</v>
      </c>
      <c r="F62" s="91">
        <v>98368</v>
      </c>
      <c r="G62" s="92">
        <f t="shared" si="5"/>
        <v>1632</v>
      </c>
    </row>
    <row r="63" spans="1:7" x14ac:dyDescent="0.25">
      <c r="A63" s="56" t="s">
        <v>166</v>
      </c>
      <c r="B63" s="91">
        <v>1038550.06</v>
      </c>
      <c r="C63" s="91">
        <v>6456192.71</v>
      </c>
      <c r="D63" s="92">
        <f t="shared" si="4"/>
        <v>7494742.7699999996</v>
      </c>
      <c r="E63" s="91">
        <v>650127</v>
      </c>
      <c r="F63" s="91">
        <v>650127</v>
      </c>
      <c r="G63" s="92">
        <f t="shared" si="5"/>
        <v>6844615.7699999996</v>
      </c>
    </row>
    <row r="64" spans="1:7" x14ac:dyDescent="0.25">
      <c r="A64" s="56" t="s">
        <v>172</v>
      </c>
      <c r="B64" s="91">
        <v>0</v>
      </c>
      <c r="C64" s="91">
        <v>2540000</v>
      </c>
      <c r="D64" s="92">
        <f t="shared" si="4"/>
        <v>2540000</v>
      </c>
      <c r="E64" s="91">
        <v>2540000</v>
      </c>
      <c r="F64" s="91">
        <v>2540000</v>
      </c>
      <c r="G64" s="92">
        <f t="shared" si="5"/>
        <v>0</v>
      </c>
    </row>
    <row r="65" spans="1:7" x14ac:dyDescent="0.25">
      <c r="A65" s="56" t="s">
        <v>173</v>
      </c>
      <c r="B65" s="91">
        <v>70625786.459999993</v>
      </c>
      <c r="C65" s="91">
        <v>215970208.28999999</v>
      </c>
      <c r="D65" s="92">
        <f t="shared" si="4"/>
        <v>286595994.75</v>
      </c>
      <c r="E65" s="91">
        <v>264951064.19</v>
      </c>
      <c r="F65" s="91">
        <v>264903618.19</v>
      </c>
      <c r="G65" s="92">
        <f t="shared" si="5"/>
        <v>21644930.560000002</v>
      </c>
    </row>
    <row r="66" spans="1:7" x14ac:dyDescent="0.25">
      <c r="A66" s="56" t="s">
        <v>174</v>
      </c>
      <c r="B66" s="91">
        <v>1225110.3500000001</v>
      </c>
      <c r="C66" s="91">
        <v>1138918.8999999999</v>
      </c>
      <c r="D66" s="92">
        <f t="shared" si="4"/>
        <v>2364029.25</v>
      </c>
      <c r="E66" s="91">
        <v>2177110.0699999998</v>
      </c>
      <c r="F66" s="91">
        <v>2177110.0699999998</v>
      </c>
      <c r="G66" s="92">
        <f t="shared" si="5"/>
        <v>186919.18000000017</v>
      </c>
    </row>
    <row r="67" spans="1:7" x14ac:dyDescent="0.25">
      <c r="A67" s="56" t="s">
        <v>175</v>
      </c>
      <c r="B67" s="91">
        <v>0</v>
      </c>
      <c r="C67" s="91">
        <v>1294020</v>
      </c>
      <c r="D67" s="92">
        <f t="shared" si="4"/>
        <v>1294020</v>
      </c>
      <c r="E67" s="91">
        <v>1291945.3500000001</v>
      </c>
      <c r="F67" s="91">
        <v>1291945.3500000001</v>
      </c>
      <c r="G67" s="92">
        <f t="shared" si="5"/>
        <v>2074.6499999999069</v>
      </c>
    </row>
    <row r="68" spans="1:7" x14ac:dyDescent="0.25">
      <c r="A68" s="56" t="s">
        <v>179</v>
      </c>
      <c r="B68" s="91">
        <v>11972988.050000001</v>
      </c>
      <c r="C68" s="91">
        <v>18473856.539999999</v>
      </c>
      <c r="D68" s="92">
        <f t="shared" si="4"/>
        <v>30446844.59</v>
      </c>
      <c r="E68" s="91">
        <v>20831623.690000001</v>
      </c>
      <c r="F68" s="91">
        <v>20831623.690000001</v>
      </c>
      <c r="G68" s="92">
        <f t="shared" si="5"/>
        <v>9615220.8999999985</v>
      </c>
    </row>
    <row r="69" spans="1:7" x14ac:dyDescent="0.25">
      <c r="A69" s="56" t="s">
        <v>180</v>
      </c>
      <c r="B69" s="91">
        <v>4505662.6500000004</v>
      </c>
      <c r="C69" s="91">
        <v>9980701.75</v>
      </c>
      <c r="D69" s="92">
        <f t="shared" si="4"/>
        <v>14486364.4</v>
      </c>
      <c r="E69" s="91">
        <v>3037103.87</v>
      </c>
      <c r="F69" s="91">
        <v>3037103.87</v>
      </c>
      <c r="G69" s="92">
        <f t="shared" si="5"/>
        <v>11449260.530000001</v>
      </c>
    </row>
    <row r="70" spans="1:7" x14ac:dyDescent="0.25">
      <c r="A70" s="56" t="s">
        <v>182</v>
      </c>
      <c r="B70" s="91">
        <v>164235.54999999999</v>
      </c>
      <c r="C70" s="91">
        <v>-37786.089999999997</v>
      </c>
      <c r="D70" s="92">
        <f t="shared" si="4"/>
        <v>126449.45999999999</v>
      </c>
      <c r="E70" s="91">
        <v>126449.46</v>
      </c>
      <c r="F70" s="91">
        <v>126449.46</v>
      </c>
      <c r="G70" s="92">
        <f t="shared" si="5"/>
        <v>0</v>
      </c>
    </row>
    <row r="71" spans="1:7" x14ac:dyDescent="0.25">
      <c r="A71" s="56" t="s">
        <v>183</v>
      </c>
      <c r="B71" s="91">
        <v>15797690.48</v>
      </c>
      <c r="C71" s="91">
        <v>7611745.8300000001</v>
      </c>
      <c r="D71" s="92">
        <f t="shared" si="4"/>
        <v>23409436.310000002</v>
      </c>
      <c r="E71" s="91">
        <v>23407436.309999999</v>
      </c>
      <c r="F71" s="91">
        <v>23407436.309999999</v>
      </c>
      <c r="G71" s="92">
        <f t="shared" si="5"/>
        <v>2000.0000000037253</v>
      </c>
    </row>
    <row r="72" spans="1:7" x14ac:dyDescent="0.25">
      <c r="A72" s="56" t="s">
        <v>185</v>
      </c>
      <c r="B72" s="91">
        <v>23400</v>
      </c>
      <c r="C72" s="91">
        <v>-18760</v>
      </c>
      <c r="D72" s="92">
        <f t="shared" si="4"/>
        <v>4640</v>
      </c>
      <c r="E72" s="91">
        <v>4640</v>
      </c>
      <c r="F72" s="91">
        <v>4640</v>
      </c>
      <c r="G72" s="92">
        <f t="shared" si="5"/>
        <v>0</v>
      </c>
    </row>
    <row r="73" spans="1:7" x14ac:dyDescent="0.25">
      <c r="A73" s="56" t="s">
        <v>186</v>
      </c>
      <c r="B73" s="91">
        <v>47418.38</v>
      </c>
      <c r="C73" s="91">
        <v>161294.81</v>
      </c>
      <c r="D73" s="92">
        <f t="shared" si="4"/>
        <v>208713.19</v>
      </c>
      <c r="E73" s="91">
        <v>208713.19</v>
      </c>
      <c r="F73" s="91">
        <v>208713.19</v>
      </c>
      <c r="G73" s="92">
        <f t="shared" si="5"/>
        <v>0</v>
      </c>
    </row>
    <row r="74" spans="1:7" x14ac:dyDescent="0.25">
      <c r="A74" s="56" t="s">
        <v>188</v>
      </c>
      <c r="B74" s="91">
        <v>21234806.219999999</v>
      </c>
      <c r="C74" s="91">
        <v>305382797.56</v>
      </c>
      <c r="D74" s="92">
        <f t="shared" si="4"/>
        <v>326617603.77999997</v>
      </c>
      <c r="E74" s="91">
        <v>157268462.13999999</v>
      </c>
      <c r="F74" s="91">
        <v>157268462.13999999</v>
      </c>
      <c r="G74" s="92">
        <f t="shared" si="5"/>
        <v>169349141.63999999</v>
      </c>
    </row>
    <row r="75" spans="1:7" x14ac:dyDescent="0.25">
      <c r="A75" s="57" t="s">
        <v>2</v>
      </c>
      <c r="B75" s="93"/>
      <c r="C75" s="93"/>
      <c r="D75" s="92">
        <f t="shared" si="4"/>
        <v>0</v>
      </c>
      <c r="E75" s="92"/>
      <c r="F75" s="92"/>
      <c r="G75" s="92">
        <f t="shared" si="5"/>
        <v>0</v>
      </c>
    </row>
    <row r="76" spans="1:7" x14ac:dyDescent="0.25">
      <c r="A76" s="58" t="s">
        <v>23</v>
      </c>
      <c r="B76" s="94">
        <f>B9+B59</f>
        <v>380123913.84000003</v>
      </c>
      <c r="C76" s="94">
        <f t="shared" ref="C76:F76" si="6">C9+C59</f>
        <v>840089537.49000001</v>
      </c>
      <c r="D76" s="94">
        <f>B76+C76</f>
        <v>1220213451.3299999</v>
      </c>
      <c r="E76" s="94">
        <f t="shared" si="6"/>
        <v>855471416.02999997</v>
      </c>
      <c r="F76" s="94">
        <f t="shared" si="6"/>
        <v>855423970.02999997</v>
      </c>
      <c r="G76" s="94">
        <f>D76-E76</f>
        <v>364742035.29999995</v>
      </c>
    </row>
    <row r="77" spans="1:7" x14ac:dyDescent="0.25">
      <c r="A77" s="59"/>
      <c r="B77" s="95"/>
      <c r="C77" s="95"/>
      <c r="D77" s="95"/>
      <c r="E77" s="95"/>
      <c r="F77" s="95"/>
      <c r="G77" s="9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19685039370078741" right="0.19685039370078741" top="0.39370078740157483" bottom="0.39370078740157483" header="0.31496062992125984" footer="0.31496062992125984"/>
  <pageSetup paperSize="119" scale="56" orientation="portrait" horizontalDpi="1200" verticalDpi="1200" r:id="rId1"/>
  <ignoredErrors>
    <ignoredError sqref="B9:G7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68" t="s">
        <v>28</v>
      </c>
      <c r="B1" s="68"/>
      <c r="C1" s="68"/>
      <c r="D1" s="68"/>
      <c r="E1" s="68"/>
      <c r="F1" s="68"/>
      <c r="G1" s="6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29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30</v>
      </c>
      <c r="B5" s="48"/>
      <c r="C5" s="48"/>
      <c r="D5" s="48"/>
      <c r="E5" s="48"/>
      <c r="F5" s="48"/>
      <c r="G5" s="49"/>
    </row>
    <row r="6" spans="1:7" x14ac:dyDescent="0.25">
      <c r="A6" s="66" t="s">
        <v>31</v>
      </c>
      <c r="B6" s="6">
        <v>2022</v>
      </c>
      <c r="C6" s="66">
        <f>+B6+1</f>
        <v>2023</v>
      </c>
      <c r="D6" s="66">
        <f>+C6+1</f>
        <v>2024</v>
      </c>
      <c r="E6" s="66">
        <f>+D6+1</f>
        <v>2025</v>
      </c>
      <c r="F6" s="66">
        <f>+E6+1</f>
        <v>2026</v>
      </c>
      <c r="G6" s="66">
        <f>+F6+1</f>
        <v>2027</v>
      </c>
    </row>
    <row r="7" spans="1:7" ht="83.25" customHeight="1" x14ac:dyDescent="0.25">
      <c r="A7" s="67"/>
      <c r="B7" s="26" t="s">
        <v>32</v>
      </c>
      <c r="C7" s="67"/>
      <c r="D7" s="67"/>
      <c r="E7" s="67"/>
      <c r="F7" s="67"/>
      <c r="G7" s="67"/>
    </row>
    <row r="8" spans="1:7" ht="30" x14ac:dyDescent="0.25">
      <c r="A8" s="27" t="s">
        <v>33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34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35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36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37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38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39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41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42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43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44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17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45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46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69" t="s">
        <v>47</v>
      </c>
      <c r="B1" s="69"/>
      <c r="C1" s="69"/>
      <c r="D1" s="69"/>
      <c r="E1" s="69"/>
      <c r="F1" s="69"/>
      <c r="G1" s="6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48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30</v>
      </c>
      <c r="B5" s="34"/>
      <c r="C5" s="34"/>
      <c r="D5" s="34"/>
      <c r="E5" s="34"/>
      <c r="F5" s="34"/>
      <c r="G5" s="35"/>
    </row>
    <row r="6" spans="1:7" x14ac:dyDescent="0.25">
      <c r="A6" s="70" t="s">
        <v>49</v>
      </c>
      <c r="B6" s="6">
        <v>2022</v>
      </c>
      <c r="C6" s="66">
        <f>+B6+1</f>
        <v>2023</v>
      </c>
      <c r="D6" s="66">
        <f>+C6+1</f>
        <v>2024</v>
      </c>
      <c r="E6" s="66">
        <f>+D6+1</f>
        <v>2025</v>
      </c>
      <c r="F6" s="66">
        <f>+E6+1</f>
        <v>2026</v>
      </c>
      <c r="G6" s="66">
        <f>+F6+1</f>
        <v>2027</v>
      </c>
    </row>
    <row r="7" spans="1:7" ht="57.75" customHeight="1" x14ac:dyDescent="0.25">
      <c r="A7" s="71"/>
      <c r="B7" s="7" t="s">
        <v>32</v>
      </c>
      <c r="C7" s="67"/>
      <c r="D7" s="67"/>
      <c r="E7" s="67"/>
      <c r="F7" s="67"/>
      <c r="G7" s="67"/>
    </row>
    <row r="8" spans="1:7" x14ac:dyDescent="0.25">
      <c r="A8" s="4" t="s">
        <v>50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51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53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54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55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56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57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58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59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60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51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53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54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55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56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57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59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62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69" t="s">
        <v>63</v>
      </c>
      <c r="B1" s="69"/>
      <c r="C1" s="69"/>
      <c r="D1" s="69"/>
      <c r="E1" s="69"/>
      <c r="F1" s="69"/>
      <c r="G1" s="6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64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73" t="s">
        <v>31</v>
      </c>
      <c r="B5" s="74">
        <v>2017</v>
      </c>
      <c r="C5" s="74">
        <f>+B5+1</f>
        <v>2018</v>
      </c>
      <c r="D5" s="74">
        <f>+C5+1</f>
        <v>2019</v>
      </c>
      <c r="E5" s="74">
        <f>+D5+1</f>
        <v>2020</v>
      </c>
      <c r="F5" s="74">
        <f>+E5+1</f>
        <v>2021</v>
      </c>
      <c r="G5" s="6">
        <f>+F5+1</f>
        <v>2022</v>
      </c>
    </row>
    <row r="6" spans="1:7" ht="32.25" x14ac:dyDescent="0.25">
      <c r="A6" s="62"/>
      <c r="B6" s="75"/>
      <c r="C6" s="75"/>
      <c r="D6" s="75"/>
      <c r="E6" s="75"/>
      <c r="F6" s="75"/>
      <c r="G6" s="7" t="s">
        <v>65</v>
      </c>
    </row>
    <row r="7" spans="1:7" x14ac:dyDescent="0.25">
      <c r="A7" s="18" t="s">
        <v>33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66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67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68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72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73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74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75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76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77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39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78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79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81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82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43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16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83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17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45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84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85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72" t="s">
        <v>86</v>
      </c>
      <c r="B39" s="72"/>
      <c r="C39" s="72"/>
      <c r="D39" s="72"/>
      <c r="E39" s="72"/>
      <c r="F39" s="72"/>
      <c r="G39" s="72"/>
    </row>
    <row r="40" spans="1:7" x14ac:dyDescent="0.25">
      <c r="A40" s="72" t="s">
        <v>87</v>
      </c>
      <c r="B40" s="72"/>
      <c r="C40" s="72"/>
      <c r="D40" s="72"/>
      <c r="E40" s="72"/>
      <c r="F40" s="72"/>
      <c r="G40" s="7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69" t="s">
        <v>88</v>
      </c>
      <c r="B1" s="69"/>
      <c r="C1" s="69"/>
      <c r="D1" s="69"/>
      <c r="E1" s="69"/>
      <c r="F1" s="69"/>
      <c r="G1" s="6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89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76" t="s">
        <v>49</v>
      </c>
      <c r="B5" s="74">
        <v>2017</v>
      </c>
      <c r="C5" s="74">
        <f>+B5+1</f>
        <v>2018</v>
      </c>
      <c r="D5" s="74">
        <f>+C5+1</f>
        <v>2019</v>
      </c>
      <c r="E5" s="74">
        <f>+D5+1</f>
        <v>2020</v>
      </c>
      <c r="F5" s="74">
        <f>+E5+1</f>
        <v>2021</v>
      </c>
      <c r="G5" s="6">
        <v>2022</v>
      </c>
    </row>
    <row r="6" spans="1:7" ht="48.75" customHeight="1" x14ac:dyDescent="0.25">
      <c r="A6" s="77"/>
      <c r="B6" s="75"/>
      <c r="C6" s="75"/>
      <c r="D6" s="75"/>
      <c r="E6" s="75"/>
      <c r="F6" s="75"/>
      <c r="G6" s="7" t="s">
        <v>90</v>
      </c>
    </row>
    <row r="7" spans="1:7" x14ac:dyDescent="0.25">
      <c r="A7" s="4" t="s">
        <v>50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51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52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54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55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56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57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58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59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60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51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52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54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55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56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57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61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59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91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72" t="s">
        <v>86</v>
      </c>
      <c r="B32" s="72"/>
      <c r="C32" s="72"/>
      <c r="D32" s="72"/>
      <c r="E32" s="72"/>
      <c r="F32" s="72"/>
      <c r="G32" s="72"/>
    </row>
    <row r="33" spans="1:7" x14ac:dyDescent="0.25">
      <c r="A33" s="72" t="s">
        <v>87</v>
      </c>
      <c r="B33" s="72"/>
      <c r="C33" s="72"/>
      <c r="D33" s="72"/>
      <c r="E33" s="72"/>
      <c r="F33" s="72"/>
      <c r="G33" s="7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78" t="s">
        <v>92</v>
      </c>
      <c r="B1" s="78"/>
      <c r="C1" s="78"/>
      <c r="D1" s="78"/>
      <c r="E1" s="78"/>
      <c r="F1" s="78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93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94</v>
      </c>
      <c r="C4" s="40" t="s">
        <v>95</v>
      </c>
      <c r="D4" s="40" t="s">
        <v>96</v>
      </c>
      <c r="E4" s="40" t="s">
        <v>97</v>
      </c>
      <c r="F4" s="40" t="s">
        <v>98</v>
      </c>
    </row>
    <row r="5" spans="1:6" ht="12.75" customHeight="1" x14ac:dyDescent="0.25">
      <c r="A5" s="3" t="s">
        <v>99</v>
      </c>
      <c r="B5" s="11"/>
      <c r="C5" s="11"/>
      <c r="D5" s="11"/>
      <c r="E5" s="11"/>
      <c r="F5" s="11"/>
    </row>
    <row r="6" spans="1:6" ht="30" x14ac:dyDescent="0.25">
      <c r="A6" s="15" t="s">
        <v>100</v>
      </c>
      <c r="B6" s="16"/>
      <c r="C6" s="16"/>
      <c r="D6" s="16"/>
      <c r="E6" s="16"/>
      <c r="F6" s="16"/>
    </row>
    <row r="7" spans="1:6" ht="15" x14ac:dyDescent="0.25">
      <c r="A7" s="15" t="s">
        <v>101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102</v>
      </c>
      <c r="B9" s="10"/>
      <c r="C9" s="10"/>
      <c r="D9" s="10"/>
      <c r="E9" s="10"/>
      <c r="F9" s="10"/>
    </row>
    <row r="10" spans="1:6" ht="15" x14ac:dyDescent="0.25">
      <c r="A10" s="15" t="s">
        <v>103</v>
      </c>
      <c r="B10" s="16"/>
      <c r="C10" s="16"/>
      <c r="D10" s="16"/>
      <c r="E10" s="16"/>
      <c r="F10" s="16"/>
    </row>
    <row r="11" spans="1:6" ht="15" x14ac:dyDescent="0.25">
      <c r="A11" s="31" t="s">
        <v>104</v>
      </c>
      <c r="B11" s="16"/>
      <c r="C11" s="16"/>
      <c r="D11" s="16"/>
      <c r="E11" s="16"/>
      <c r="F11" s="16"/>
    </row>
    <row r="12" spans="1:6" ht="15" x14ac:dyDescent="0.25">
      <c r="A12" s="31" t="s">
        <v>105</v>
      </c>
      <c r="B12" s="16"/>
      <c r="C12" s="16"/>
      <c r="D12" s="16"/>
      <c r="E12" s="16"/>
      <c r="F12" s="16"/>
    </row>
    <row r="13" spans="1:6" ht="15" x14ac:dyDescent="0.25">
      <c r="A13" s="31" t="s">
        <v>106</v>
      </c>
      <c r="B13" s="16"/>
      <c r="C13" s="16"/>
      <c r="D13" s="16"/>
      <c r="E13" s="16"/>
      <c r="F13" s="16"/>
    </row>
    <row r="14" spans="1:6" ht="15" x14ac:dyDescent="0.25">
      <c r="A14" s="15" t="s">
        <v>107</v>
      </c>
      <c r="B14" s="16"/>
      <c r="C14" s="16"/>
      <c r="D14" s="16"/>
      <c r="E14" s="16"/>
      <c r="F14" s="16"/>
    </row>
    <row r="15" spans="1:6" ht="15" x14ac:dyDescent="0.25">
      <c r="A15" s="31" t="s">
        <v>104</v>
      </c>
      <c r="B15" s="16"/>
      <c r="C15" s="16"/>
      <c r="D15" s="16"/>
      <c r="E15" s="16"/>
      <c r="F15" s="16"/>
    </row>
    <row r="16" spans="1:6" ht="15" x14ac:dyDescent="0.25">
      <c r="A16" s="31" t="s">
        <v>105</v>
      </c>
      <c r="B16" s="16"/>
      <c r="C16" s="16"/>
      <c r="D16" s="16"/>
      <c r="E16" s="16"/>
      <c r="F16" s="16"/>
    </row>
    <row r="17" spans="1:6" ht="15" x14ac:dyDescent="0.25">
      <c r="A17" s="31" t="s">
        <v>106</v>
      </c>
      <c r="B17" s="16"/>
      <c r="C17" s="16"/>
      <c r="D17" s="16"/>
      <c r="E17" s="16"/>
      <c r="F17" s="16"/>
    </row>
    <row r="18" spans="1:6" ht="15" x14ac:dyDescent="0.25">
      <c r="A18" s="15" t="s">
        <v>108</v>
      </c>
      <c r="B18" s="41"/>
      <c r="C18" s="16"/>
      <c r="D18" s="16"/>
      <c r="E18" s="16"/>
      <c r="F18" s="16"/>
    </row>
    <row r="19" spans="1:6" ht="15" x14ac:dyDescent="0.25">
      <c r="A19" s="15" t="s">
        <v>109</v>
      </c>
      <c r="B19" s="16"/>
      <c r="C19" s="16"/>
      <c r="D19" s="16"/>
      <c r="E19" s="16"/>
      <c r="F19" s="16"/>
    </row>
    <row r="20" spans="1:6" ht="30" x14ac:dyDescent="0.25">
      <c r="A20" s="15" t="s">
        <v>110</v>
      </c>
      <c r="B20" s="42"/>
      <c r="C20" s="42"/>
      <c r="D20" s="42"/>
      <c r="E20" s="42"/>
      <c r="F20" s="42"/>
    </row>
    <row r="21" spans="1:6" ht="30" x14ac:dyDescent="0.25">
      <c r="A21" s="15" t="s">
        <v>111</v>
      </c>
      <c r="B21" s="42"/>
      <c r="C21" s="42"/>
      <c r="D21" s="42"/>
      <c r="E21" s="42"/>
      <c r="F21" s="42"/>
    </row>
    <row r="22" spans="1:6" ht="30" x14ac:dyDescent="0.25">
      <c r="A22" s="15" t="s">
        <v>112</v>
      </c>
      <c r="B22" s="42"/>
      <c r="C22" s="42"/>
      <c r="D22" s="42"/>
      <c r="E22" s="42"/>
      <c r="F22" s="42"/>
    </row>
    <row r="23" spans="1:6" ht="15" x14ac:dyDescent="0.25">
      <c r="A23" s="15" t="s">
        <v>113</v>
      </c>
      <c r="B23" s="42"/>
      <c r="C23" s="42"/>
      <c r="D23" s="42"/>
      <c r="E23" s="42"/>
      <c r="F23" s="42"/>
    </row>
    <row r="24" spans="1:6" ht="15" x14ac:dyDescent="0.25">
      <c r="A24" s="15" t="s">
        <v>114</v>
      </c>
      <c r="B24" s="43"/>
      <c r="C24" s="16"/>
      <c r="D24" s="16"/>
      <c r="E24" s="16"/>
      <c r="F24" s="16"/>
    </row>
    <row r="25" spans="1:6" ht="15" x14ac:dyDescent="0.25">
      <c r="A25" s="15" t="s">
        <v>115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116</v>
      </c>
      <c r="B27" s="10"/>
      <c r="C27" s="10"/>
      <c r="D27" s="10"/>
      <c r="E27" s="10"/>
      <c r="F27" s="10"/>
    </row>
    <row r="28" spans="1:6" ht="15" x14ac:dyDescent="0.25">
      <c r="A28" s="15" t="s">
        <v>117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118</v>
      </c>
      <c r="B30" s="10"/>
      <c r="C30" s="10"/>
      <c r="D30" s="10"/>
      <c r="E30" s="10"/>
      <c r="F30" s="10"/>
    </row>
    <row r="31" spans="1:6" ht="15" x14ac:dyDescent="0.25">
      <c r="A31" s="15" t="s">
        <v>103</v>
      </c>
      <c r="B31" s="16"/>
      <c r="C31" s="16"/>
      <c r="D31" s="16"/>
      <c r="E31" s="16"/>
      <c r="F31" s="16"/>
    </row>
    <row r="32" spans="1:6" ht="15" x14ac:dyDescent="0.25">
      <c r="A32" s="15" t="s">
        <v>107</v>
      </c>
      <c r="B32" s="16"/>
      <c r="C32" s="16"/>
      <c r="D32" s="16"/>
      <c r="E32" s="16"/>
      <c r="F32" s="16"/>
    </row>
    <row r="33" spans="1:6" ht="15" x14ac:dyDescent="0.25">
      <c r="A33" s="15" t="s">
        <v>119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120</v>
      </c>
      <c r="B35" s="10"/>
      <c r="C35" s="10"/>
      <c r="D35" s="10"/>
      <c r="E35" s="10"/>
      <c r="F35" s="10"/>
    </row>
    <row r="36" spans="1:6" ht="15" x14ac:dyDescent="0.25">
      <c r="A36" s="15" t="s">
        <v>121</v>
      </c>
      <c r="B36" s="16"/>
      <c r="C36" s="16"/>
      <c r="D36" s="16"/>
      <c r="E36" s="16"/>
      <c r="F36" s="16"/>
    </row>
    <row r="37" spans="1:6" ht="15" x14ac:dyDescent="0.25">
      <c r="A37" s="15" t="s">
        <v>122</v>
      </c>
      <c r="B37" s="16"/>
      <c r="C37" s="16"/>
      <c r="D37" s="16"/>
      <c r="E37" s="16"/>
      <c r="F37" s="16"/>
    </row>
    <row r="38" spans="1:6" ht="15" x14ac:dyDescent="0.25">
      <c r="A38" s="15" t="s">
        <v>123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124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125</v>
      </c>
      <c r="B42" s="10"/>
      <c r="C42" s="10"/>
      <c r="D42" s="10"/>
      <c r="E42" s="10"/>
      <c r="F42" s="10"/>
    </row>
    <row r="43" spans="1:6" ht="15" x14ac:dyDescent="0.25">
      <c r="A43" s="15" t="s">
        <v>126</v>
      </c>
      <c r="B43" s="16"/>
      <c r="C43" s="16"/>
      <c r="D43" s="16"/>
      <c r="E43" s="16"/>
      <c r="F43" s="16"/>
    </row>
    <row r="44" spans="1:6" ht="15" x14ac:dyDescent="0.25">
      <c r="A44" s="15" t="s">
        <v>127</v>
      </c>
      <c r="B44" s="16"/>
      <c r="C44" s="16"/>
      <c r="D44" s="16"/>
      <c r="E44" s="16"/>
      <c r="F44" s="16"/>
    </row>
    <row r="45" spans="1:6" ht="15" x14ac:dyDescent="0.25">
      <c r="A45" s="15" t="s">
        <v>128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129</v>
      </c>
      <c r="B47" s="10"/>
      <c r="C47" s="10"/>
      <c r="D47" s="10"/>
      <c r="E47" s="10"/>
      <c r="F47" s="10"/>
    </row>
    <row r="48" spans="1:6" ht="15" x14ac:dyDescent="0.25">
      <c r="A48" s="15" t="s">
        <v>127</v>
      </c>
      <c r="B48" s="42"/>
      <c r="C48" s="42"/>
      <c r="D48" s="42"/>
      <c r="E48" s="42"/>
      <c r="F48" s="42"/>
    </row>
    <row r="49" spans="1:6" ht="15" x14ac:dyDescent="0.25">
      <c r="A49" s="15" t="s">
        <v>128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130</v>
      </c>
      <c r="B51" s="10"/>
      <c r="C51" s="10"/>
      <c r="D51" s="10"/>
      <c r="E51" s="10"/>
      <c r="F51" s="10"/>
    </row>
    <row r="52" spans="1:6" ht="15" x14ac:dyDescent="0.25">
      <c r="A52" s="15" t="s">
        <v>127</v>
      </c>
      <c r="B52" s="16"/>
      <c r="C52" s="16"/>
      <c r="D52" s="16"/>
      <c r="E52" s="16"/>
      <c r="F52" s="16"/>
    </row>
    <row r="53" spans="1:6" ht="15" x14ac:dyDescent="0.25">
      <c r="A53" s="15" t="s">
        <v>128</v>
      </c>
      <c r="B53" s="16"/>
      <c r="C53" s="16"/>
      <c r="D53" s="16"/>
      <c r="E53" s="16"/>
      <c r="F53" s="16"/>
    </row>
    <row r="54" spans="1:6" ht="15" x14ac:dyDescent="0.25">
      <c r="A54" s="15" t="s">
        <v>131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132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127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128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133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134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135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136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137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138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2006/documentManagement/types"/>
    <ds:schemaRef ds:uri="6aa8a68a-ab09-4ac8-a697-fdce915bc567"/>
    <ds:schemaRef ds:uri="0c865bf4-0f22-4e4d-b041-7b0c1657e5a8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2025-05-15T22:05:07Z</cp:lastPrinted>
  <dcterms:created xsi:type="dcterms:W3CDTF">2023-03-16T22:14:51Z</dcterms:created>
  <dcterms:modified xsi:type="dcterms:W3CDTF">2025-05-15T22:05:12Z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