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13. INF FINANCIERA\5. CTA PUB 2023\TRANSPARENCIA ANUAL 2023 PUBLICAR\LEY DISCIPLINA FINANCIERA ANUAL 2023\"/>
    </mc:Choice>
  </mc:AlternateContent>
  <bookViews>
    <workbookView xWindow="0" yWindow="0" windowWidth="15315" windowHeight="11805"/>
  </bookViews>
  <sheets>
    <sheet name="Formato 6b" sheetId="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8" l="1"/>
  <c r="F51" i="8"/>
  <c r="E51" i="8"/>
  <c r="D51" i="8"/>
  <c r="C51" i="8"/>
  <c r="B51" i="8"/>
  <c r="D66" i="8"/>
  <c r="G66" i="8" s="1"/>
  <c r="D65" i="8"/>
  <c r="G65" i="8" s="1"/>
  <c r="D64" i="8"/>
  <c r="G64" i="8" s="1"/>
  <c r="D63" i="8"/>
  <c r="G63" i="8" s="1"/>
  <c r="D62" i="8"/>
  <c r="G62" i="8" s="1"/>
  <c r="D61" i="8"/>
  <c r="G61" i="8" s="1"/>
  <c r="D60" i="8"/>
  <c r="G60" i="8" s="1"/>
  <c r="D59" i="8"/>
  <c r="G59" i="8" s="1"/>
  <c r="D58" i="8"/>
  <c r="G58" i="8" s="1"/>
  <c r="D57" i="8"/>
  <c r="G57" i="8" s="1"/>
  <c r="D56" i="8"/>
  <c r="G56" i="8" s="1"/>
  <c r="D55" i="8"/>
  <c r="G55" i="8" s="1"/>
  <c r="D54" i="8"/>
  <c r="G54" i="8" s="1"/>
  <c r="D53" i="8"/>
  <c r="G53" i="8" s="1"/>
  <c r="D52" i="8"/>
  <c r="G52" i="8" s="1"/>
  <c r="G9" i="8"/>
  <c r="F9" i="8"/>
  <c r="E9" i="8"/>
  <c r="D9" i="8"/>
  <c r="C9" i="8"/>
  <c r="B9" i="8"/>
  <c r="D49" i="8"/>
  <c r="G49" i="8" s="1"/>
  <c r="D48" i="8"/>
  <c r="G48" i="8" s="1"/>
  <c r="D47" i="8"/>
  <c r="G47" i="8" s="1"/>
  <c r="D46" i="8"/>
  <c r="G46" i="8" s="1"/>
  <c r="D45" i="8"/>
  <c r="G45" i="8" s="1"/>
  <c r="D44" i="8"/>
  <c r="G44" i="8" s="1"/>
  <c r="D43" i="8"/>
  <c r="G43" i="8" s="1"/>
  <c r="D42" i="8"/>
  <c r="G42" i="8" s="1"/>
  <c r="D41" i="8"/>
  <c r="G41" i="8" s="1"/>
  <c r="D40" i="8"/>
  <c r="G40" i="8" s="1"/>
  <c r="D39" i="8"/>
  <c r="G39" i="8" s="1"/>
  <c r="D38" i="8"/>
  <c r="G38" i="8" s="1"/>
  <c r="D37" i="8"/>
  <c r="G37" i="8" s="1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E68" i="8" l="1"/>
  <c r="F68" i="8"/>
  <c r="B68" i="8"/>
  <c r="D68" i="8"/>
  <c r="C68" i="8"/>
  <c r="G68" i="8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<sst xmlns="http://schemas.openxmlformats.org/spreadsheetml/2006/main" count="251" uniqueCount="181">
  <si>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</si>
  <si>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</si>
  <si>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</si>
  <si>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</si>
  <si>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</si>
  <si>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</si>
  <si>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</si>
  <si>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</si>
  <si>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</si>
  <si>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</si>
  <si>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</si>
  <si>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</si>
  <si>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</si>
  <si>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</si>
  <si>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</si>
  <si>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</si>
  <si>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</si>
  <si>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</si>
  <si>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</si>
  <si>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</si>
  <si>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</si>
  <si>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</si>
  <si>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</si>
  <si>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</si>
  <si>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</si>
  <si>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</si>
  <si>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</si>
  <si>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</si>
  <si>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</si>
  <si>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</si>
  <si>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</si>
  <si>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</si>
  <si>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</si>
  <si>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</si>
  <si>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</si>
  <si>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</si>
  <si>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</si>
  <si>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</si>
  <si>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</si>
  <si>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</si>
  <si>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</si>
  <si>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</si>
  <si>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</si>
  <si>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</si>
  <si>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</si>
  <si>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</si>
  <si>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</si>
  <si>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</si>
  <si>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</si>
  <si>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</si>
  <si>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</si>
  <si>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</si>
  <si>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</si>
  <si>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</si>
  <si>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</si>
  <si>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</si>
  <si>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</si>
  <si>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</si>
  <si>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</si>
  <si>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</si>
  <si>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</si>
  <si>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</si>
  <si>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</si>
  <si>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</si>
  <si>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</si>
  <si>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</si>
  <si>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</si>
  <si>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</si>
  <si>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</si>
  <si>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</si>
  <si>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</si>
  <si>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</si>
  <si>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</si>
  <si>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</si>
  <si>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</si>
  <si>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</si>
  <si>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</si>
  <si>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</si>
  <si>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</si>
  <si>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</si>
  <si>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</si>
  <si>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</si>
  <si>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</si>
  <si>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</si>
  <si>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</si>
  <si>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</si>
  <si>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</si>
  <si>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</si>
  <si>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</si>
  <si>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</si>
  <si>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</si>
  <si>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</si>
  <si>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</si>
  <si>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</si>
  <si>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</si>
  <si>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</si>
  <si>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</si>
  <si>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</si>
  <si>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</si>
  <si>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</si>
  <si>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</si>
  <si>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</si>
  <si>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</si>
  <si>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</si>
  <si>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</si>
  <si>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</si>
  <si>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</si>
  <si>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</si>
  <si>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</si>
  <si>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</si>
  <si>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</si>
  <si>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</si>
  <si>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</si>
  <si>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</si>
  <si>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</si>
  <si>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</si>
  <si>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</si>
  <si>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</si>
  <si>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</si>
  <si>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</si>
  <si>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</si>
  <si>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</si>
  <si>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</si>
  <si>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</si>
  <si>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</si>
  <si>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</si>
  <si>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</si>
  <si>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</si>
  <si>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</si>
  <si>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</si>
  <si>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</si>
  <si>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</si>
  <si>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</si>
  <si>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</si>
  <si>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</si>
  <si>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</si>
  <si>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</si>
  <si>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</si>
  <si>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</si>
  <si>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31111M040010100 ALEJANDRO APASEO CERVANTES</t>
  </si>
  <si>
    <t>31111M040010200 SUSANA MIRANDA HERNANDEZ</t>
  </si>
  <si>
    <t>31111M040010300 MIGUEL HERNANDEZ ALVAREZ</t>
  </si>
  <si>
    <t>31111M040010400 FERNANDO IBARRA JIMENEZ</t>
  </si>
  <si>
    <t>31111M040010500 JUANA ACOSTA TRUJILLO</t>
  </si>
  <si>
    <t>31111M040010600 ERNESTO VEGA ARIAS</t>
  </si>
  <si>
    <t>31111M040010700 LUZ ITZEL MENDO GONZALEZ</t>
  </si>
  <si>
    <t>31111M040010800 PALOMA SIMENTAL ROCHA</t>
  </si>
  <si>
    <t>31111M040010900 REGIDURIA</t>
  </si>
  <si>
    <t>31111M040011000 COMITE DE ADQUISICIONES</t>
  </si>
  <si>
    <t>31111M040020000 SINDICATURA</t>
  </si>
  <si>
    <t>31111M040030000 H. AYUNTAMIENTO</t>
  </si>
  <si>
    <t>31111M040040000 SECRETARIA H. AYUNTAMIENTO</t>
  </si>
  <si>
    <t>31111M040050000 SUBDIRECCION COMUNICACION SOCIAL</t>
  </si>
  <si>
    <t>31111M040060000 COORDINACION ACCESO A LA INFORMACION</t>
  </si>
  <si>
    <t>31111M040070000 DIRECCION DEL INSTITUTO DE LA MUJER</t>
  </si>
  <si>
    <t>31111M040080000 COORDINACION DEL INSTITUTO DE LA JUVENTU</t>
  </si>
  <si>
    <t>31111M040090100 TESORERIA MUNICIPAL</t>
  </si>
  <si>
    <t>31111M040090200 CATASTRO</t>
  </si>
  <si>
    <t>31111M040090300 FISCALIZACION</t>
  </si>
  <si>
    <t>31111M040100000 JUZGADO MUNICIPAL</t>
  </si>
  <si>
    <t>31111M040110000 CONTRALORIA MUNICIPAL</t>
  </si>
  <si>
    <t>31111M040120000 OFICIALIA MAYOR</t>
  </si>
  <si>
    <t>31111M040130000 DIRECCION DE DESARROLLO ECONOMICO</t>
  </si>
  <si>
    <t>31111M040140000 DIRECCION DE SEGURIDAD PUBLICA</t>
  </si>
  <si>
    <t>31111M040150000 PROTECCION CIVIL</t>
  </si>
  <si>
    <t>31111M040160000 CASA DE LA CULTURA</t>
  </si>
  <si>
    <t>31111M040170000 BIBLIOTECAS MUNICIPALES</t>
  </si>
  <si>
    <t>31111M040180000 DIRECCION DE EDUCACION</t>
  </si>
  <si>
    <t>31111M040190000 DIRECCION DE DESARROLLO URBANO</t>
  </si>
  <si>
    <t>31111M040200000 DIRECCION DE DESARROLLO SOCIAL</t>
  </si>
  <si>
    <t>31111M040210000 DIRECCION DE DESARROLLO RURAL AGROPECUAR</t>
  </si>
  <si>
    <t>31111M040220000 DIRECCION DE ECOLOGIA</t>
  </si>
  <si>
    <t>31111M040230100 ALUMBRADO PUBLICO</t>
  </si>
  <si>
    <t>31111M040230200 DIRECCION DE SERVICIOS MUNICIPALES</t>
  </si>
  <si>
    <t>31111M040230300 LIMPIA</t>
  </si>
  <si>
    <t>31111M040230400 PARQUES Y JARDINES</t>
  </si>
  <si>
    <t>31111M040230500 RASTRO MUNICIPAL</t>
  </si>
  <si>
    <t>31111M040230600 PANTEONES</t>
  </si>
  <si>
    <t>31111M040240000 DIRECCION DE OBRAS PUBLICAS</t>
  </si>
  <si>
    <t>Municipio de Apaseo el Grande, Guanajuato</t>
  </si>
  <si>
    <t>Al 31 de Diciembre de 2022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</si>
</sst>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</cellStyleXfs>
  <cellXfs count="91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4" fontId="1" fillId="0" borderId="14" xfId="1" applyNumberFormat="1" applyFont="1" applyFill="1" applyBorder="1" applyAlignment="1" applyProtection="1">
      <alignment vertical="center"/>
      <protection locked="0"/>
    </xf>
    <xf numFmtId="164" fontId="0" fillId="0" borderId="14" xfId="1" applyNumberFormat="1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-my.sharepoint.com/personal/acorona_aseg_gob_mx/Documents/Documents/ASEG/4_Guia_Cuenta_Publica/2023_IFN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69"/>
  <sheetViews>
    <sheetView showGridLines="0" tabSelected="1" zoomScale="78" zoomScaleNormal="70" workbookViewId="0">
      <selection sqref="A1:G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69" t="s">
        <v>24</v>
      </c>
      <c r="B1" s="70"/>
      <c r="C1" s="70"/>
      <c r="D1" s="70"/>
      <c r="E1" s="70"/>
      <c r="F1" s="70"/>
      <c r="G1" s="71"/>
    </row>
    <row r="2" spans="1:7" ht="15" customHeight="1" x14ac:dyDescent="0.25">
      <c r="A2" s="72" t="s">
        <v>179</v>
      </c>
      <c r="B2" s="73"/>
      <c r="C2" s="73"/>
      <c r="D2" s="73"/>
      <c r="E2" s="73"/>
      <c r="F2" s="73"/>
      <c r="G2" s="74"/>
    </row>
    <row r="3" spans="1:7" ht="15" customHeight="1" x14ac:dyDescent="0.25">
      <c r="A3" s="39" t="s">
        <v>19</v>
      </c>
      <c r="B3" s="40"/>
      <c r="C3" s="40"/>
      <c r="D3" s="40"/>
      <c r="E3" s="40"/>
      <c r="F3" s="40"/>
      <c r="G3" s="41"/>
    </row>
    <row r="4" spans="1:7" ht="15" customHeight="1" x14ac:dyDescent="0.25">
      <c r="A4" s="39" t="s">
        <v>25</v>
      </c>
      <c r="B4" s="40"/>
      <c r="C4" s="40"/>
      <c r="D4" s="40"/>
      <c r="E4" s="40"/>
      <c r="F4" s="40"/>
      <c r="G4" s="41"/>
    </row>
    <row r="5" spans="1:7" ht="15" customHeight="1" x14ac:dyDescent="0.25">
      <c r="A5" s="75" t="s">
        <v>180</v>
      </c>
      <c r="B5" s="76"/>
      <c r="C5" s="76"/>
      <c r="D5" s="76"/>
      <c r="E5" s="76"/>
      <c r="F5" s="76"/>
      <c r="G5" s="77"/>
    </row>
    <row r="6" spans="1:7" ht="41.45" customHeight="1" x14ac:dyDescent="0.25">
      <c r="A6" s="42" t="s">
        <v>0</v>
      </c>
      <c r="B6" s="43"/>
      <c r="C6" s="43"/>
      <c r="D6" s="43"/>
      <c r="E6" s="43"/>
      <c r="F6" s="43"/>
      <c r="G6" s="44"/>
    </row>
    <row r="7" spans="1:7" ht="15" customHeight="1" x14ac:dyDescent="0.25">
      <c r="A7" s="64" t="s">
        <v>1</v>
      </c>
      <c r="B7" s="66" t="s">
        <v>20</v>
      </c>
      <c r="C7" s="66"/>
      <c r="D7" s="66"/>
      <c r="E7" s="66"/>
      <c r="F7" s="66"/>
      <c r="G7" s="67" t="s">
        <v>21</v>
      </c>
    </row>
    <row r="8" spans="1:7" ht="30" x14ac:dyDescent="0.25">
      <c r="A8" s="65"/>
      <c r="B8" s="6" t="s">
        <v>22</v>
      </c>
      <c r="C8" s="3" t="s">
        <v>5</v>
      </c>
      <c r="D8" s="6" t="s">
        <v>6</v>
      </c>
      <c r="E8" s="6" t="s">
        <v>3</v>
      </c>
      <c r="F8" s="6" t="s">
        <v>4</v>
      </c>
      <c r="G8" s="68"/>
    </row>
    <row r="9" spans="1:7" ht="15.75" customHeight="1" x14ac:dyDescent="0.25">
      <c r="A9" s="7" t="s">
        <v>26</v>
      </c>
      <c r="B9" s="8">
        <f t="shared" ref="B9:G9" si="0">SUM(B10:B49)</f>
        <v>243738716.98999998</v>
      </c>
      <c r="C9" s="8">
        <f t="shared" si="0"/>
        <v>203228989.53</v>
      </c>
      <c r="D9" s="8">
        <f t="shared" si="0"/>
        <v>446967706.52000004</v>
      </c>
      <c r="E9" s="8">
        <f t="shared" si="0"/>
        <v>251113583.86000007</v>
      </c>
      <c r="F9" s="8">
        <f t="shared" si="0"/>
        <v>241928600.12000009</v>
      </c>
      <c r="G9" s="8">
        <f t="shared" si="0"/>
        <v>195854122.65999997</v>
      </c>
    </row>
    <row r="10" spans="1:7" x14ac:dyDescent="0.25">
      <c r="A10" s="61" t="s">
        <v>139</v>
      </c>
      <c r="B10" s="62">
        <v>1034066.56</v>
      </c>
      <c r="C10" s="62">
        <v>46614.99</v>
      </c>
      <c r="D10" s="63">
        <f>B10+C10</f>
        <v>1080681.55</v>
      </c>
      <c r="E10" s="62">
        <v>997967.65</v>
      </c>
      <c r="F10" s="62">
        <v>997237.22</v>
      </c>
      <c r="G10" s="63">
        <f>D10-E10</f>
        <v>82713.900000000023</v>
      </c>
    </row>
    <row r="11" spans="1:7" x14ac:dyDescent="0.25">
      <c r="A11" s="61" t="s">
        <v>140</v>
      </c>
      <c r="B11" s="62">
        <v>1034066.58</v>
      </c>
      <c r="C11" s="62">
        <v>179268.65</v>
      </c>
      <c r="D11" s="63">
        <f t="shared" ref="D11:D49" si="1">B11+C11</f>
        <v>1213335.23</v>
      </c>
      <c r="E11" s="62">
        <v>988002.82</v>
      </c>
      <c r="F11" s="62">
        <v>987272.4</v>
      </c>
      <c r="G11" s="63">
        <f t="shared" ref="G11:G49" si="2">D11-E11</f>
        <v>225332.41000000003</v>
      </c>
    </row>
    <row r="12" spans="1:7" x14ac:dyDescent="0.25">
      <c r="A12" s="61" t="s">
        <v>141</v>
      </c>
      <c r="B12" s="62">
        <v>1034066.59</v>
      </c>
      <c r="C12" s="62">
        <v>41430.75</v>
      </c>
      <c r="D12" s="63">
        <f t="shared" si="1"/>
        <v>1075497.3399999999</v>
      </c>
      <c r="E12" s="62">
        <v>1029642.66</v>
      </c>
      <c r="F12" s="62">
        <v>1028912.24</v>
      </c>
      <c r="G12" s="63">
        <f t="shared" si="2"/>
        <v>45854.679999999818</v>
      </c>
    </row>
    <row r="13" spans="1:7" x14ac:dyDescent="0.25">
      <c r="A13" s="61" t="s">
        <v>142</v>
      </c>
      <c r="B13" s="62">
        <v>1034066.59</v>
      </c>
      <c r="C13" s="62">
        <v>141443.92000000001</v>
      </c>
      <c r="D13" s="63">
        <f t="shared" si="1"/>
        <v>1175510.51</v>
      </c>
      <c r="E13" s="62">
        <v>1144105.8700000001</v>
      </c>
      <c r="F13" s="62">
        <v>1143375.45</v>
      </c>
      <c r="G13" s="63">
        <f t="shared" si="2"/>
        <v>31404.639999999898</v>
      </c>
    </row>
    <row r="14" spans="1:7" x14ac:dyDescent="0.25">
      <c r="A14" s="61" t="s">
        <v>143</v>
      </c>
      <c r="B14" s="62">
        <v>1034066.59</v>
      </c>
      <c r="C14" s="62">
        <v>116936.04</v>
      </c>
      <c r="D14" s="63">
        <f t="shared" si="1"/>
        <v>1151002.6299999999</v>
      </c>
      <c r="E14" s="62">
        <v>1123282.47</v>
      </c>
      <c r="F14" s="62">
        <v>1122733.3</v>
      </c>
      <c r="G14" s="63">
        <f t="shared" si="2"/>
        <v>27720.159999999916</v>
      </c>
    </row>
    <row r="15" spans="1:7" x14ac:dyDescent="0.25">
      <c r="A15" s="61" t="s">
        <v>144</v>
      </c>
      <c r="B15" s="62">
        <v>1034066.59</v>
      </c>
      <c r="C15" s="62">
        <v>41159.4</v>
      </c>
      <c r="D15" s="63">
        <f t="shared" si="1"/>
        <v>1075225.99</v>
      </c>
      <c r="E15" s="62">
        <v>1005451.75</v>
      </c>
      <c r="F15" s="62">
        <v>1004540.08</v>
      </c>
      <c r="G15" s="63">
        <f t="shared" si="2"/>
        <v>69774.239999999991</v>
      </c>
    </row>
    <row r="16" spans="1:7" x14ac:dyDescent="0.25">
      <c r="A16" s="61" t="s">
        <v>145</v>
      </c>
      <c r="B16" s="62">
        <v>1034066.59</v>
      </c>
      <c r="C16" s="62">
        <v>185396.4</v>
      </c>
      <c r="D16" s="63">
        <f t="shared" si="1"/>
        <v>1219462.99</v>
      </c>
      <c r="E16" s="62">
        <v>1093347.07</v>
      </c>
      <c r="F16" s="62">
        <v>1092636.82</v>
      </c>
      <c r="G16" s="63">
        <f t="shared" si="2"/>
        <v>126115.91999999993</v>
      </c>
    </row>
    <row r="17" spans="1:7" x14ac:dyDescent="0.25">
      <c r="A17" s="61" t="s">
        <v>146</v>
      </c>
      <c r="B17" s="62">
        <v>1034066.59</v>
      </c>
      <c r="C17" s="62">
        <v>7029</v>
      </c>
      <c r="D17" s="63">
        <f t="shared" si="1"/>
        <v>1041095.59</v>
      </c>
      <c r="E17" s="62">
        <v>826312.51</v>
      </c>
      <c r="F17" s="62">
        <v>825582.09</v>
      </c>
      <c r="G17" s="63">
        <f t="shared" si="2"/>
        <v>214783.07999999996</v>
      </c>
    </row>
    <row r="18" spans="1:7" x14ac:dyDescent="0.25">
      <c r="A18" s="61" t="s">
        <v>147</v>
      </c>
      <c r="B18" s="62">
        <v>640888.84</v>
      </c>
      <c r="C18" s="62">
        <v>661784.1</v>
      </c>
      <c r="D18" s="63">
        <f t="shared" si="1"/>
        <v>1302672.94</v>
      </c>
      <c r="E18" s="62">
        <v>1104356.76</v>
      </c>
      <c r="F18" s="62">
        <v>1104356.76</v>
      </c>
      <c r="G18" s="63">
        <f t="shared" si="2"/>
        <v>198316.17999999993</v>
      </c>
    </row>
    <row r="19" spans="1:7" x14ac:dyDescent="0.25">
      <c r="A19" s="61" t="s">
        <v>148</v>
      </c>
      <c r="B19" s="62">
        <v>75963.13</v>
      </c>
      <c r="C19" s="62">
        <v>0</v>
      </c>
      <c r="D19" s="63">
        <f t="shared" si="1"/>
        <v>75963.13</v>
      </c>
      <c r="E19" s="62">
        <v>14444.32</v>
      </c>
      <c r="F19" s="62">
        <v>14444.32</v>
      </c>
      <c r="G19" s="63">
        <f t="shared" si="2"/>
        <v>61518.810000000005</v>
      </c>
    </row>
    <row r="20" spans="1:7" x14ac:dyDescent="0.25">
      <c r="A20" s="61" t="s">
        <v>149</v>
      </c>
      <c r="B20" s="62">
        <v>1405146.4</v>
      </c>
      <c r="C20" s="62">
        <v>241693.65</v>
      </c>
      <c r="D20" s="63">
        <f t="shared" si="1"/>
        <v>1646840.0499999998</v>
      </c>
      <c r="E20" s="62">
        <v>1390037.5</v>
      </c>
      <c r="F20" s="62">
        <v>1390037.5</v>
      </c>
      <c r="G20" s="63">
        <f t="shared" si="2"/>
        <v>256802.54999999981</v>
      </c>
    </row>
    <row r="21" spans="1:7" x14ac:dyDescent="0.25">
      <c r="A21" s="61" t="s">
        <v>150</v>
      </c>
      <c r="B21" s="62">
        <v>87020768.959999993</v>
      </c>
      <c r="C21" s="62">
        <v>4625935.8899999997</v>
      </c>
      <c r="D21" s="63">
        <f t="shared" si="1"/>
        <v>91646704.849999994</v>
      </c>
      <c r="E21" s="62">
        <v>38136034.07</v>
      </c>
      <c r="F21" s="62">
        <v>36842377.07</v>
      </c>
      <c r="G21" s="63">
        <f t="shared" si="2"/>
        <v>53510670.779999994</v>
      </c>
    </row>
    <row r="22" spans="1:7" x14ac:dyDescent="0.25">
      <c r="A22" s="61" t="s">
        <v>151</v>
      </c>
      <c r="B22" s="62">
        <v>7627736.8899999997</v>
      </c>
      <c r="C22" s="62">
        <v>179000</v>
      </c>
      <c r="D22" s="63">
        <f t="shared" si="1"/>
        <v>7806736.8899999997</v>
      </c>
      <c r="E22" s="62">
        <v>6431649.3300000001</v>
      </c>
      <c r="F22" s="62">
        <v>6396861.3300000001</v>
      </c>
      <c r="G22" s="63">
        <f t="shared" si="2"/>
        <v>1375087.5599999996</v>
      </c>
    </row>
    <row r="23" spans="1:7" x14ac:dyDescent="0.25">
      <c r="A23" s="61" t="s">
        <v>152</v>
      </c>
      <c r="B23" s="62">
        <v>2106459.5699999998</v>
      </c>
      <c r="C23" s="62">
        <v>1750953</v>
      </c>
      <c r="D23" s="63">
        <f t="shared" si="1"/>
        <v>3857412.57</v>
      </c>
      <c r="E23" s="62">
        <v>3509262.92</v>
      </c>
      <c r="F23" s="62">
        <v>3493067.3</v>
      </c>
      <c r="G23" s="63">
        <f t="shared" si="2"/>
        <v>348149.64999999991</v>
      </c>
    </row>
    <row r="24" spans="1:7" x14ac:dyDescent="0.25">
      <c r="A24" s="61" t="s">
        <v>153</v>
      </c>
      <c r="B24" s="62">
        <v>19337.57</v>
      </c>
      <c r="C24" s="62">
        <v>0</v>
      </c>
      <c r="D24" s="63">
        <f t="shared" si="1"/>
        <v>19337.57</v>
      </c>
      <c r="E24" s="62">
        <v>10811.06</v>
      </c>
      <c r="F24" s="62">
        <v>10811.06</v>
      </c>
      <c r="G24" s="63">
        <f t="shared" si="2"/>
        <v>8526.51</v>
      </c>
    </row>
    <row r="25" spans="1:7" x14ac:dyDescent="0.25">
      <c r="A25" s="61" t="s">
        <v>154</v>
      </c>
      <c r="B25" s="62">
        <v>1566977.51</v>
      </c>
      <c r="C25" s="62">
        <v>227100</v>
      </c>
      <c r="D25" s="63">
        <f t="shared" si="1"/>
        <v>1794077.51</v>
      </c>
      <c r="E25" s="62">
        <v>1486794.23</v>
      </c>
      <c r="F25" s="62">
        <v>1462795.93</v>
      </c>
      <c r="G25" s="63">
        <f t="shared" si="2"/>
        <v>307283.28000000003</v>
      </c>
    </row>
    <row r="26" spans="1:7" x14ac:dyDescent="0.25">
      <c r="A26" s="61" t="s">
        <v>155</v>
      </c>
      <c r="B26" s="62">
        <v>1649005.02</v>
      </c>
      <c r="C26" s="62">
        <v>5648381.0800000001</v>
      </c>
      <c r="D26" s="63">
        <f t="shared" si="1"/>
        <v>7297386.0999999996</v>
      </c>
      <c r="E26" s="62">
        <v>5969068.6100000003</v>
      </c>
      <c r="F26" s="62">
        <v>4947054.72</v>
      </c>
      <c r="G26" s="63">
        <f t="shared" si="2"/>
        <v>1328317.4899999993</v>
      </c>
    </row>
    <row r="27" spans="1:7" x14ac:dyDescent="0.25">
      <c r="A27" s="61" t="s">
        <v>156</v>
      </c>
      <c r="B27" s="62">
        <v>8390032.1199999992</v>
      </c>
      <c r="C27" s="62">
        <v>1197179.69</v>
      </c>
      <c r="D27" s="63">
        <f t="shared" si="1"/>
        <v>9587211.8099999987</v>
      </c>
      <c r="E27" s="62">
        <v>7899255.3899999997</v>
      </c>
      <c r="F27" s="62">
        <v>7866385.9000000004</v>
      </c>
      <c r="G27" s="63">
        <f t="shared" si="2"/>
        <v>1687956.419999999</v>
      </c>
    </row>
    <row r="28" spans="1:7" x14ac:dyDescent="0.25">
      <c r="A28" s="61" t="s">
        <v>157</v>
      </c>
      <c r="B28" s="62">
        <v>5399652.5300000003</v>
      </c>
      <c r="C28" s="62">
        <v>5378997.8300000001</v>
      </c>
      <c r="D28" s="63">
        <f t="shared" si="1"/>
        <v>10778650.359999999</v>
      </c>
      <c r="E28" s="62">
        <v>9555678.9000000004</v>
      </c>
      <c r="F28" s="62">
        <v>9544200.9000000004</v>
      </c>
      <c r="G28" s="63">
        <f t="shared" si="2"/>
        <v>1222971.459999999</v>
      </c>
    </row>
    <row r="29" spans="1:7" x14ac:dyDescent="0.25">
      <c r="A29" s="61" t="s">
        <v>158</v>
      </c>
      <c r="B29" s="62">
        <v>3498043.13</v>
      </c>
      <c r="C29" s="62">
        <v>104618.98</v>
      </c>
      <c r="D29" s="63">
        <f t="shared" si="1"/>
        <v>3602662.11</v>
      </c>
      <c r="E29" s="62">
        <v>3133052.69</v>
      </c>
      <c r="F29" s="62">
        <v>3098786.56</v>
      </c>
      <c r="G29" s="63">
        <f t="shared" si="2"/>
        <v>469609.41999999993</v>
      </c>
    </row>
    <row r="30" spans="1:7" x14ac:dyDescent="0.25">
      <c r="A30" s="61" t="s">
        <v>159</v>
      </c>
      <c r="B30" s="62">
        <v>912979.28</v>
      </c>
      <c r="C30" s="62">
        <v>30669</v>
      </c>
      <c r="D30" s="63">
        <f t="shared" si="1"/>
        <v>943648.28</v>
      </c>
      <c r="E30" s="62">
        <v>843832.17</v>
      </c>
      <c r="F30" s="62">
        <v>843832.17</v>
      </c>
      <c r="G30" s="63">
        <f t="shared" si="2"/>
        <v>99816.109999999986</v>
      </c>
    </row>
    <row r="31" spans="1:7" x14ac:dyDescent="0.25">
      <c r="A31" s="61" t="s">
        <v>160</v>
      </c>
      <c r="B31" s="62">
        <v>4963502.0999999996</v>
      </c>
      <c r="C31" s="62">
        <v>562261.17000000004</v>
      </c>
      <c r="D31" s="63">
        <f t="shared" si="1"/>
        <v>5525763.2699999996</v>
      </c>
      <c r="E31" s="62">
        <v>4643248.1500000004</v>
      </c>
      <c r="F31" s="62">
        <v>4621464.1500000004</v>
      </c>
      <c r="G31" s="63">
        <f t="shared" si="2"/>
        <v>882515.11999999918</v>
      </c>
    </row>
    <row r="32" spans="1:7" x14ac:dyDescent="0.25">
      <c r="A32" s="61" t="s">
        <v>161</v>
      </c>
      <c r="B32" s="62">
        <v>35393365.310000002</v>
      </c>
      <c r="C32" s="62">
        <v>17600850.300000001</v>
      </c>
      <c r="D32" s="63">
        <f t="shared" si="1"/>
        <v>52994215.609999999</v>
      </c>
      <c r="E32" s="62">
        <v>43999860.789999999</v>
      </c>
      <c r="F32" s="62">
        <v>41479747.390000001</v>
      </c>
      <c r="G32" s="63">
        <f t="shared" si="2"/>
        <v>8994354.8200000003</v>
      </c>
    </row>
    <row r="33" spans="1:7" x14ac:dyDescent="0.25">
      <c r="A33" s="61" t="s">
        <v>162</v>
      </c>
      <c r="B33" s="62">
        <v>3545665.33</v>
      </c>
      <c r="C33" s="62">
        <v>1158877</v>
      </c>
      <c r="D33" s="63">
        <f t="shared" si="1"/>
        <v>4704542.33</v>
      </c>
      <c r="E33" s="62">
        <v>4184310.62</v>
      </c>
      <c r="F33" s="62">
        <v>4178260.06</v>
      </c>
      <c r="G33" s="63">
        <f t="shared" si="2"/>
        <v>520231.70999999996</v>
      </c>
    </row>
    <row r="34" spans="1:7" x14ac:dyDescent="0.25">
      <c r="A34" s="61" t="s">
        <v>163</v>
      </c>
      <c r="B34" s="62">
        <v>1100000</v>
      </c>
      <c r="C34" s="62">
        <v>10171847.84</v>
      </c>
      <c r="D34" s="63">
        <f t="shared" si="1"/>
        <v>11271847.84</v>
      </c>
      <c r="E34" s="62">
        <v>4137595.71</v>
      </c>
      <c r="F34" s="62">
        <v>4099887.71</v>
      </c>
      <c r="G34" s="63">
        <f t="shared" si="2"/>
        <v>7134252.1299999999</v>
      </c>
    </row>
    <row r="35" spans="1:7" x14ac:dyDescent="0.25">
      <c r="A35" s="61" t="s">
        <v>164</v>
      </c>
      <c r="B35" s="62">
        <v>0</v>
      </c>
      <c r="C35" s="62">
        <v>1057800</v>
      </c>
      <c r="D35" s="63">
        <f t="shared" si="1"/>
        <v>1057800</v>
      </c>
      <c r="E35" s="62">
        <v>669105.05000000005</v>
      </c>
      <c r="F35" s="62">
        <v>745005.05</v>
      </c>
      <c r="G35" s="63">
        <f t="shared" si="2"/>
        <v>388694.94999999995</v>
      </c>
    </row>
    <row r="36" spans="1:7" x14ac:dyDescent="0.25">
      <c r="A36" s="61" t="s">
        <v>165</v>
      </c>
      <c r="B36" s="62">
        <v>4315728.59</v>
      </c>
      <c r="C36" s="62">
        <v>1544040</v>
      </c>
      <c r="D36" s="63">
        <f t="shared" si="1"/>
        <v>5859768.5899999999</v>
      </c>
      <c r="E36" s="62">
        <v>4856340.72</v>
      </c>
      <c r="F36" s="62">
        <v>4812193.4400000004</v>
      </c>
      <c r="G36" s="63">
        <f t="shared" si="2"/>
        <v>1003427.8700000001</v>
      </c>
    </row>
    <row r="37" spans="1:7" x14ac:dyDescent="0.25">
      <c r="A37" s="61" t="s">
        <v>166</v>
      </c>
      <c r="B37" s="62">
        <v>557900.89</v>
      </c>
      <c r="C37" s="62">
        <v>3100</v>
      </c>
      <c r="D37" s="63">
        <f t="shared" si="1"/>
        <v>561000.89</v>
      </c>
      <c r="E37" s="62">
        <v>508051.73</v>
      </c>
      <c r="F37" s="62">
        <v>508051.73</v>
      </c>
      <c r="G37" s="63">
        <f t="shared" si="2"/>
        <v>52949.160000000033</v>
      </c>
    </row>
    <row r="38" spans="1:7" x14ac:dyDescent="0.25">
      <c r="A38" s="61" t="s">
        <v>167</v>
      </c>
      <c r="B38" s="62">
        <v>2999543.27</v>
      </c>
      <c r="C38" s="62">
        <v>225038</v>
      </c>
      <c r="D38" s="63">
        <f t="shared" si="1"/>
        <v>3224581.27</v>
      </c>
      <c r="E38" s="62">
        <v>2383426.11</v>
      </c>
      <c r="F38" s="62">
        <v>2383426.11</v>
      </c>
      <c r="G38" s="63">
        <f t="shared" si="2"/>
        <v>841155.16000000015</v>
      </c>
    </row>
    <row r="39" spans="1:7" x14ac:dyDescent="0.25">
      <c r="A39" s="61" t="s">
        <v>168</v>
      </c>
      <c r="B39" s="62">
        <v>4219225.38</v>
      </c>
      <c r="C39" s="62">
        <v>92049</v>
      </c>
      <c r="D39" s="63">
        <f t="shared" si="1"/>
        <v>4311274.38</v>
      </c>
      <c r="E39" s="62">
        <v>3734253.02</v>
      </c>
      <c r="F39" s="62">
        <v>3707306.62</v>
      </c>
      <c r="G39" s="63">
        <f t="shared" si="2"/>
        <v>577021.35999999987</v>
      </c>
    </row>
    <row r="40" spans="1:7" x14ac:dyDescent="0.25">
      <c r="A40" s="61" t="s">
        <v>169</v>
      </c>
      <c r="B40" s="62">
        <v>9452387.6600000001</v>
      </c>
      <c r="C40" s="62">
        <v>9739653.4900000002</v>
      </c>
      <c r="D40" s="63">
        <f t="shared" si="1"/>
        <v>19192041.149999999</v>
      </c>
      <c r="E40" s="62">
        <v>13925543.48</v>
      </c>
      <c r="F40" s="62">
        <v>13266398.189999999</v>
      </c>
      <c r="G40" s="63">
        <f t="shared" si="2"/>
        <v>5266497.6699999981</v>
      </c>
    </row>
    <row r="41" spans="1:7" x14ac:dyDescent="0.25">
      <c r="A41" s="61" t="s">
        <v>170</v>
      </c>
      <c r="B41" s="62">
        <v>4403042.28</v>
      </c>
      <c r="C41" s="62">
        <v>732562.2</v>
      </c>
      <c r="D41" s="63">
        <f t="shared" si="1"/>
        <v>5135604.4800000004</v>
      </c>
      <c r="E41" s="62">
        <v>4125767.57</v>
      </c>
      <c r="F41" s="62">
        <v>4085115.38</v>
      </c>
      <c r="G41" s="63">
        <f t="shared" si="2"/>
        <v>1009836.9100000006</v>
      </c>
    </row>
    <row r="42" spans="1:7" x14ac:dyDescent="0.25">
      <c r="A42" s="61" t="s">
        <v>171</v>
      </c>
      <c r="B42" s="62">
        <v>2993905.5</v>
      </c>
      <c r="C42" s="62">
        <v>667294.56999999995</v>
      </c>
      <c r="D42" s="63">
        <f t="shared" si="1"/>
        <v>3661200.07</v>
      </c>
      <c r="E42" s="62">
        <v>2759514.31</v>
      </c>
      <c r="F42" s="62">
        <v>2753439.31</v>
      </c>
      <c r="G42" s="63">
        <f t="shared" si="2"/>
        <v>901685.75999999978</v>
      </c>
    </row>
    <row r="43" spans="1:7" x14ac:dyDescent="0.25">
      <c r="A43" s="61" t="s">
        <v>172</v>
      </c>
      <c r="B43" s="62">
        <v>711624.08</v>
      </c>
      <c r="C43" s="62">
        <v>3200</v>
      </c>
      <c r="D43" s="63">
        <f t="shared" si="1"/>
        <v>714824.08</v>
      </c>
      <c r="E43" s="62">
        <v>500975.8</v>
      </c>
      <c r="F43" s="62">
        <v>500975.8</v>
      </c>
      <c r="G43" s="63">
        <f t="shared" si="2"/>
        <v>213848.27999999997</v>
      </c>
    </row>
    <row r="44" spans="1:7" x14ac:dyDescent="0.25">
      <c r="A44" s="61" t="s">
        <v>173</v>
      </c>
      <c r="B44" s="62">
        <v>9714085.7799999993</v>
      </c>
      <c r="C44" s="62">
        <v>17839251.899999999</v>
      </c>
      <c r="D44" s="63">
        <f t="shared" si="1"/>
        <v>27553337.68</v>
      </c>
      <c r="E44" s="62">
        <v>19576611.460000001</v>
      </c>
      <c r="F44" s="62">
        <v>19502690.300000001</v>
      </c>
      <c r="G44" s="63">
        <f t="shared" si="2"/>
        <v>7976726.2199999988</v>
      </c>
    </row>
    <row r="45" spans="1:7" x14ac:dyDescent="0.25">
      <c r="A45" s="61" t="s">
        <v>174</v>
      </c>
      <c r="B45" s="62">
        <v>8786546.8100000005</v>
      </c>
      <c r="C45" s="62">
        <v>865441.85</v>
      </c>
      <c r="D45" s="63">
        <f t="shared" si="1"/>
        <v>9651988.6600000001</v>
      </c>
      <c r="E45" s="62">
        <v>7758489.5499999998</v>
      </c>
      <c r="F45" s="62">
        <v>7758489.5499999998</v>
      </c>
      <c r="G45" s="63">
        <f t="shared" si="2"/>
        <v>1893499.1100000003</v>
      </c>
    </row>
    <row r="46" spans="1:7" x14ac:dyDescent="0.25">
      <c r="A46" s="61" t="s">
        <v>175</v>
      </c>
      <c r="B46" s="62">
        <v>1369680.94</v>
      </c>
      <c r="C46" s="62">
        <v>15700</v>
      </c>
      <c r="D46" s="63">
        <f t="shared" si="1"/>
        <v>1385380.94</v>
      </c>
      <c r="E46" s="62">
        <v>1130088.3700000001</v>
      </c>
      <c r="F46" s="62">
        <v>1130088.3700000001</v>
      </c>
      <c r="G46" s="63">
        <f t="shared" si="2"/>
        <v>255292.56999999983</v>
      </c>
    </row>
    <row r="47" spans="1:7" x14ac:dyDescent="0.25">
      <c r="A47" s="61" t="s">
        <v>176</v>
      </c>
      <c r="B47" s="62">
        <v>2179079.35</v>
      </c>
      <c r="C47" s="62">
        <v>19932</v>
      </c>
      <c r="D47" s="63">
        <f t="shared" si="1"/>
        <v>2199011.35</v>
      </c>
      <c r="E47" s="62">
        <v>1998734.27</v>
      </c>
      <c r="F47" s="62">
        <v>1998734.27</v>
      </c>
      <c r="G47" s="63">
        <f t="shared" si="2"/>
        <v>200277.08000000007</v>
      </c>
    </row>
    <row r="48" spans="1:7" x14ac:dyDescent="0.25">
      <c r="A48" s="61" t="s">
        <v>177</v>
      </c>
      <c r="B48" s="62">
        <v>789138.36</v>
      </c>
      <c r="C48" s="62">
        <v>5000</v>
      </c>
      <c r="D48" s="63">
        <f t="shared" si="1"/>
        <v>794138.36</v>
      </c>
      <c r="E48" s="62">
        <v>637748.11</v>
      </c>
      <c r="F48" s="62">
        <v>637748.11</v>
      </c>
      <c r="G48" s="63">
        <f t="shared" si="2"/>
        <v>156390.25</v>
      </c>
    </row>
    <row r="49" spans="1:7" x14ac:dyDescent="0.25">
      <c r="A49" s="61" t="s">
        <v>178</v>
      </c>
      <c r="B49" s="62">
        <v>17658771.73</v>
      </c>
      <c r="C49" s="62">
        <v>120119497.84</v>
      </c>
      <c r="D49" s="63">
        <f t="shared" si="1"/>
        <v>137778269.56999999</v>
      </c>
      <c r="E49" s="62">
        <v>41891528.289999999</v>
      </c>
      <c r="F49" s="62">
        <v>38542277.460000001</v>
      </c>
      <c r="G49" s="63">
        <f t="shared" si="2"/>
        <v>95886741.280000001</v>
      </c>
    </row>
    <row r="50" spans="1:7" x14ac:dyDescent="0.25">
      <c r="A50" s="9"/>
      <c r="B50" s="16"/>
      <c r="C50" s="16"/>
      <c r="D50" s="16"/>
      <c r="E50" s="16"/>
      <c r="F50" s="16"/>
      <c r="G50" s="16"/>
    </row>
    <row r="51" spans="1:7" x14ac:dyDescent="0.25">
      <c r="A51" s="1" t="s">
        <v>27</v>
      </c>
      <c r="B51" s="2">
        <f t="shared" ref="B51:G51" si="3">SUM(B52:B66)</f>
        <v>121765046.34999999</v>
      </c>
      <c r="C51" s="2">
        <f t="shared" si="3"/>
        <v>460687478.04000002</v>
      </c>
      <c r="D51" s="2">
        <f t="shared" si="3"/>
        <v>582452524.38999987</v>
      </c>
      <c r="E51" s="2">
        <f t="shared" si="3"/>
        <v>164754374.82999998</v>
      </c>
      <c r="F51" s="2">
        <f t="shared" si="3"/>
        <v>151595285.70999998</v>
      </c>
      <c r="G51" s="2">
        <f t="shared" si="3"/>
        <v>417698149.56000006</v>
      </c>
    </row>
    <row r="52" spans="1:7" x14ac:dyDescent="0.25">
      <c r="A52" s="61" t="s">
        <v>150</v>
      </c>
      <c r="B52" s="62">
        <v>0</v>
      </c>
      <c r="C52" s="62">
        <v>177000</v>
      </c>
      <c r="D52" s="63">
        <f t="shared" ref="D52:D66" si="4">B52+C52</f>
        <v>177000</v>
      </c>
      <c r="E52" s="62">
        <v>119999.67999999999</v>
      </c>
      <c r="F52" s="62">
        <v>119999.67999999999</v>
      </c>
      <c r="G52" s="63">
        <f t="shared" ref="G52:G66" si="5">D52-E52</f>
        <v>57000.320000000007</v>
      </c>
    </row>
    <row r="53" spans="1:7" x14ac:dyDescent="0.25">
      <c r="A53" s="61" t="s">
        <v>154</v>
      </c>
      <c r="B53" s="62">
        <v>0</v>
      </c>
      <c r="C53" s="62">
        <v>200000</v>
      </c>
      <c r="D53" s="63">
        <f t="shared" si="4"/>
        <v>200000</v>
      </c>
      <c r="E53" s="62">
        <v>166466.95000000001</v>
      </c>
      <c r="F53" s="62">
        <v>60466.95</v>
      </c>
      <c r="G53" s="63">
        <f t="shared" si="5"/>
        <v>33533.049999999988</v>
      </c>
    </row>
    <row r="54" spans="1:7" x14ac:dyDescent="0.25">
      <c r="A54" s="61" t="s">
        <v>155</v>
      </c>
      <c r="B54" s="62">
        <v>0</v>
      </c>
      <c r="C54" s="62">
        <v>2257160.7999999998</v>
      </c>
      <c r="D54" s="63">
        <f t="shared" si="4"/>
        <v>2257160.7999999998</v>
      </c>
      <c r="E54" s="62">
        <v>2257160.7999999998</v>
      </c>
      <c r="F54" s="62">
        <v>2150000</v>
      </c>
      <c r="G54" s="63">
        <f t="shared" si="5"/>
        <v>0</v>
      </c>
    </row>
    <row r="55" spans="1:7" x14ac:dyDescent="0.25">
      <c r="A55" s="61" t="s">
        <v>156</v>
      </c>
      <c r="B55" s="62">
        <v>998605.83</v>
      </c>
      <c r="C55" s="62">
        <v>276571.32</v>
      </c>
      <c r="D55" s="63">
        <f t="shared" si="4"/>
        <v>1275177.1499999999</v>
      </c>
      <c r="E55" s="62">
        <v>905792</v>
      </c>
      <c r="F55" s="62">
        <v>680173</v>
      </c>
      <c r="G55" s="63">
        <f t="shared" si="5"/>
        <v>369385.14999999991</v>
      </c>
    </row>
    <row r="56" spans="1:7" x14ac:dyDescent="0.25">
      <c r="A56" s="61" t="s">
        <v>162</v>
      </c>
      <c r="B56" s="62">
        <v>0</v>
      </c>
      <c r="C56" s="62">
        <v>835000</v>
      </c>
      <c r="D56" s="63">
        <f t="shared" si="4"/>
        <v>835000</v>
      </c>
      <c r="E56" s="62">
        <v>790000</v>
      </c>
      <c r="F56" s="62">
        <v>730000</v>
      </c>
      <c r="G56" s="63">
        <f t="shared" si="5"/>
        <v>45000</v>
      </c>
    </row>
    <row r="57" spans="1:7" x14ac:dyDescent="0.25">
      <c r="A57" s="61" t="s">
        <v>163</v>
      </c>
      <c r="B57" s="62">
        <v>68780868.459999993</v>
      </c>
      <c r="C57" s="62">
        <v>212067132.50999999</v>
      </c>
      <c r="D57" s="63">
        <f t="shared" si="4"/>
        <v>280848000.96999997</v>
      </c>
      <c r="E57" s="62">
        <v>72456626.459999993</v>
      </c>
      <c r="F57" s="62">
        <v>71541649.030000001</v>
      </c>
      <c r="G57" s="63">
        <f t="shared" si="5"/>
        <v>208391374.50999999</v>
      </c>
    </row>
    <row r="58" spans="1:7" x14ac:dyDescent="0.25">
      <c r="A58" s="61" t="s">
        <v>164</v>
      </c>
      <c r="B58" s="62">
        <v>1177990.72</v>
      </c>
      <c r="C58" s="62">
        <v>-109297.01</v>
      </c>
      <c r="D58" s="63">
        <f t="shared" si="4"/>
        <v>1068693.71</v>
      </c>
      <c r="E58" s="62">
        <v>1068693.71</v>
      </c>
      <c r="F58" s="62">
        <v>1068693.71</v>
      </c>
      <c r="G58" s="63">
        <f t="shared" si="5"/>
        <v>0</v>
      </c>
    </row>
    <row r="59" spans="1:7" x14ac:dyDescent="0.25">
      <c r="A59" s="61" t="s">
        <v>165</v>
      </c>
      <c r="B59" s="62">
        <v>0</v>
      </c>
      <c r="C59" s="62">
        <v>201076</v>
      </c>
      <c r="D59" s="63">
        <f t="shared" si="4"/>
        <v>201076</v>
      </c>
      <c r="E59" s="62">
        <v>200004.01</v>
      </c>
      <c r="F59" s="62">
        <v>177928.01</v>
      </c>
      <c r="G59" s="63">
        <f t="shared" si="5"/>
        <v>1071.9899999999907</v>
      </c>
    </row>
    <row r="60" spans="1:7" x14ac:dyDescent="0.25">
      <c r="A60" s="61" t="s">
        <v>169</v>
      </c>
      <c r="B60" s="62">
        <v>11512488.51</v>
      </c>
      <c r="C60" s="62">
        <v>19287655.300000001</v>
      </c>
      <c r="D60" s="63">
        <f t="shared" si="4"/>
        <v>30800143.810000002</v>
      </c>
      <c r="E60" s="62">
        <v>11874609.67</v>
      </c>
      <c r="F60" s="62">
        <v>11874609.67</v>
      </c>
      <c r="G60" s="63">
        <f t="shared" si="5"/>
        <v>18925534.140000001</v>
      </c>
    </row>
    <row r="61" spans="1:7" x14ac:dyDescent="0.25">
      <c r="A61" s="61" t="s">
        <v>170</v>
      </c>
      <c r="B61" s="62">
        <v>4332367.9400000004</v>
      </c>
      <c r="C61" s="62">
        <v>4997805.2</v>
      </c>
      <c r="D61" s="63">
        <f t="shared" si="4"/>
        <v>9330173.1400000006</v>
      </c>
      <c r="E61" s="62">
        <v>3283371.38</v>
      </c>
      <c r="F61" s="62">
        <v>3283371.38</v>
      </c>
      <c r="G61" s="63">
        <f t="shared" si="5"/>
        <v>6046801.7600000007</v>
      </c>
    </row>
    <row r="62" spans="1:7" x14ac:dyDescent="0.25">
      <c r="A62" s="61" t="s">
        <v>172</v>
      </c>
      <c r="B62" s="62">
        <v>151845</v>
      </c>
      <c r="C62" s="62">
        <v>-15952.16</v>
      </c>
      <c r="D62" s="63">
        <f t="shared" si="4"/>
        <v>135892.84</v>
      </c>
      <c r="E62" s="62">
        <v>134848.84</v>
      </c>
      <c r="F62" s="62">
        <v>134848.84</v>
      </c>
      <c r="G62" s="63">
        <f t="shared" si="5"/>
        <v>1044</v>
      </c>
    </row>
    <row r="63" spans="1:7" x14ac:dyDescent="0.25">
      <c r="A63" s="61" t="s">
        <v>173</v>
      </c>
      <c r="B63" s="62">
        <v>14324702.390000001</v>
      </c>
      <c r="C63" s="62">
        <v>12937141.07</v>
      </c>
      <c r="D63" s="63">
        <f t="shared" si="4"/>
        <v>27261843.460000001</v>
      </c>
      <c r="E63" s="62">
        <v>25821843.460000001</v>
      </c>
      <c r="F63" s="62">
        <v>22938570.800000001</v>
      </c>
      <c r="G63" s="63">
        <f t="shared" si="5"/>
        <v>1440000</v>
      </c>
    </row>
    <row r="64" spans="1:7" x14ac:dyDescent="0.25">
      <c r="A64" s="61" t="s">
        <v>175</v>
      </c>
      <c r="B64" s="62">
        <v>22500</v>
      </c>
      <c r="C64" s="62">
        <v>-22500</v>
      </c>
      <c r="D64" s="63">
        <f t="shared" si="4"/>
        <v>0</v>
      </c>
      <c r="E64" s="62">
        <v>0</v>
      </c>
      <c r="F64" s="62">
        <v>0</v>
      </c>
      <c r="G64" s="63">
        <f t="shared" si="5"/>
        <v>0</v>
      </c>
    </row>
    <row r="65" spans="1:7" x14ac:dyDescent="0.25">
      <c r="A65" s="61" t="s">
        <v>176</v>
      </c>
      <c r="B65" s="62">
        <v>45594.6</v>
      </c>
      <c r="C65" s="62">
        <v>-45594.6</v>
      </c>
      <c r="D65" s="63">
        <f t="shared" si="4"/>
        <v>0</v>
      </c>
      <c r="E65" s="62">
        <v>0</v>
      </c>
      <c r="F65" s="62">
        <v>0</v>
      </c>
      <c r="G65" s="63">
        <f t="shared" si="5"/>
        <v>0</v>
      </c>
    </row>
    <row r="66" spans="1:7" x14ac:dyDescent="0.25">
      <c r="A66" s="61" t="s">
        <v>178</v>
      </c>
      <c r="B66" s="62">
        <v>20418082.899999999</v>
      </c>
      <c r="C66" s="62">
        <v>207644279.61000001</v>
      </c>
      <c r="D66" s="63">
        <f t="shared" si="4"/>
        <v>228062362.51000002</v>
      </c>
      <c r="E66" s="62">
        <v>45674957.869999997</v>
      </c>
      <c r="F66" s="62">
        <v>36834974.640000001</v>
      </c>
      <c r="G66" s="63">
        <f t="shared" si="5"/>
        <v>182387404.64000002</v>
      </c>
    </row>
    <row r="67" spans="1:7" x14ac:dyDescent="0.25">
      <c r="A67" s="9" t="s">
        <v>2</v>
      </c>
      <c r="B67" s="16"/>
      <c r="C67" s="16"/>
      <c r="D67" s="16"/>
      <c r="E67" s="16"/>
      <c r="F67" s="16"/>
      <c r="G67" s="16"/>
    </row>
    <row r="68" spans="1:7" x14ac:dyDescent="0.25">
      <c r="A68" s="1" t="s">
        <v>23</v>
      </c>
      <c r="B68" s="2">
        <f t="shared" ref="B68:G68" si="6">SUM(B51,B9)</f>
        <v>365503763.33999997</v>
      </c>
      <c r="C68" s="2">
        <f t="shared" si="6"/>
        <v>663916467.57000005</v>
      </c>
      <c r="D68" s="2">
        <f t="shared" si="6"/>
        <v>1029420230.9099998</v>
      </c>
      <c r="E68" s="2">
        <f t="shared" si="6"/>
        <v>415867958.69000006</v>
      </c>
      <c r="F68" s="2">
        <f t="shared" si="6"/>
        <v>393523885.83000004</v>
      </c>
      <c r="G68" s="2">
        <f t="shared" si="6"/>
        <v>613552272.22000003</v>
      </c>
    </row>
    <row r="69" spans="1:7" x14ac:dyDescent="0.25">
      <c r="A69" s="18"/>
      <c r="B69" s="18"/>
      <c r="C69" s="18"/>
      <c r="D69" s="18"/>
      <c r="E69" s="18"/>
      <c r="F69" s="18"/>
      <c r="G69" s="18"/>
    </row>
  </sheetData>
  <mergeCells count="6">
    <mergeCell ref="A7:A8"/>
    <mergeCell ref="B7:F7"/>
    <mergeCell ref="G7:G8"/>
    <mergeCell ref="A1:G1"/>
    <mergeCell ref="A2:G2"/>
    <mergeCell ref="A5:G5"/>
  </mergeCells>
  <dataValidations disablePrompts="1" count="1">
    <dataValidation type="decimal" allowBlank="1" showInputMessage="1" showErrorMessage="1" sqref="B18:G51 B9:G9 B67:G6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5" orientation="landscape" horizontalDpi="1200" verticalDpi="1200" r:id="rId1"/>
  <ignoredErrors>
    <ignoredError sqref="B67:G6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80" t="s">
        <v>28</v>
      </c>
      <c r="B1" s="80"/>
      <c r="C1" s="80"/>
      <c r="D1" s="80"/>
      <c r="E1" s="80"/>
      <c r="F1" s="80"/>
      <c r="G1" s="80"/>
    </row>
    <row r="2" spans="1:7" x14ac:dyDescent="0.25">
      <c r="A2" s="50" t="e">
        <f>#REF!</f>
        <v>#REF!</v>
      </c>
      <c r="B2" s="51"/>
      <c r="C2" s="51"/>
      <c r="D2" s="51"/>
      <c r="E2" s="51"/>
      <c r="F2" s="51"/>
      <c r="G2" s="52"/>
    </row>
    <row r="3" spans="1:7" x14ac:dyDescent="0.25">
      <c r="A3" s="53" t="s">
        <v>29</v>
      </c>
      <c r="B3" s="54"/>
      <c r="C3" s="54"/>
      <c r="D3" s="54"/>
      <c r="E3" s="54"/>
      <c r="F3" s="54"/>
      <c r="G3" s="55"/>
    </row>
    <row r="4" spans="1:7" x14ac:dyDescent="0.25">
      <c r="A4" s="53" t="s">
        <v>0</v>
      </c>
      <c r="B4" s="54"/>
      <c r="C4" s="54"/>
      <c r="D4" s="54"/>
      <c r="E4" s="54"/>
      <c r="F4" s="54"/>
      <c r="G4" s="55"/>
    </row>
    <row r="5" spans="1:7" x14ac:dyDescent="0.25">
      <c r="A5" s="53" t="s">
        <v>30</v>
      </c>
      <c r="B5" s="54"/>
      <c r="C5" s="54"/>
      <c r="D5" s="54"/>
      <c r="E5" s="54"/>
      <c r="F5" s="54"/>
      <c r="G5" s="55"/>
    </row>
    <row r="6" spans="1:7" x14ac:dyDescent="0.25">
      <c r="A6" s="78" t="s">
        <v>31</v>
      </c>
      <c r="B6" s="11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83.25" customHeight="1" x14ac:dyDescent="0.25">
      <c r="A7" s="79"/>
      <c r="B7" s="32" t="s">
        <v>32</v>
      </c>
      <c r="C7" s="79"/>
      <c r="D7" s="79"/>
      <c r="E7" s="79"/>
      <c r="F7" s="79"/>
      <c r="G7" s="79"/>
    </row>
    <row r="8" spans="1:7" ht="30" x14ac:dyDescent="0.25">
      <c r="A8" s="33" t="s">
        <v>33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5" t="s">
        <v>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34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10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11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35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36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37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12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13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38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39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5" t="s">
        <v>40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41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42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14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15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43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5" t="s">
        <v>16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44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35" t="s">
        <v>45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18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46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1" t="s">
        <v>47</v>
      </c>
      <c r="B1" s="81"/>
      <c r="C1" s="81"/>
      <c r="D1" s="81"/>
      <c r="E1" s="81"/>
      <c r="F1" s="81"/>
      <c r="G1" s="81"/>
    </row>
    <row r="2" spans="1:7" x14ac:dyDescent="0.25">
      <c r="A2" s="50" t="e">
        <f>#REF!</f>
        <v>#REF!</v>
      </c>
      <c r="B2" s="51"/>
      <c r="C2" s="51"/>
      <c r="D2" s="51"/>
      <c r="E2" s="51"/>
      <c r="F2" s="51"/>
      <c r="G2" s="52"/>
    </row>
    <row r="3" spans="1:7" x14ac:dyDescent="0.25">
      <c r="A3" s="39" t="s">
        <v>48</v>
      </c>
      <c r="B3" s="40"/>
      <c r="C3" s="40"/>
      <c r="D3" s="40"/>
      <c r="E3" s="40"/>
      <c r="F3" s="40"/>
      <c r="G3" s="41"/>
    </row>
    <row r="4" spans="1:7" x14ac:dyDescent="0.25">
      <c r="A4" s="39" t="s">
        <v>0</v>
      </c>
      <c r="B4" s="40"/>
      <c r="C4" s="40"/>
      <c r="D4" s="40"/>
      <c r="E4" s="40"/>
      <c r="F4" s="40"/>
      <c r="G4" s="41"/>
    </row>
    <row r="5" spans="1:7" x14ac:dyDescent="0.25">
      <c r="A5" s="39" t="s">
        <v>30</v>
      </c>
      <c r="B5" s="40"/>
      <c r="C5" s="40"/>
      <c r="D5" s="40"/>
      <c r="E5" s="40"/>
      <c r="F5" s="40"/>
      <c r="G5" s="41"/>
    </row>
    <row r="6" spans="1:7" x14ac:dyDescent="0.25">
      <c r="A6" s="82" t="s">
        <v>49</v>
      </c>
      <c r="B6" s="11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57.75" customHeight="1" x14ac:dyDescent="0.25">
      <c r="A7" s="83"/>
      <c r="B7" s="12" t="s">
        <v>32</v>
      </c>
      <c r="C7" s="79"/>
      <c r="D7" s="79"/>
      <c r="E7" s="79"/>
      <c r="F7" s="79"/>
      <c r="G7" s="79"/>
    </row>
    <row r="8" spans="1:7" x14ac:dyDescent="0.25">
      <c r="A8" s="7" t="s">
        <v>50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0" t="s">
        <v>51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52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53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54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55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56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57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59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7"/>
      <c r="B18" s="15"/>
      <c r="C18" s="15"/>
      <c r="D18" s="15"/>
      <c r="E18" s="15"/>
      <c r="F18" s="15"/>
      <c r="G18" s="15"/>
    </row>
    <row r="19" spans="1:7" x14ac:dyDescent="0.25">
      <c r="A19" s="1" t="s">
        <v>60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0" t="s">
        <v>51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52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53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54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55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56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57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61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59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62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1" t="s">
        <v>63</v>
      </c>
      <c r="B1" s="81"/>
      <c r="C1" s="81"/>
      <c r="D1" s="81"/>
      <c r="E1" s="81"/>
      <c r="F1" s="81"/>
      <c r="G1" s="81"/>
    </row>
    <row r="2" spans="1:7" x14ac:dyDescent="0.25">
      <c r="A2" s="50" t="e">
        <f>#REF!</f>
        <v>#REF!</v>
      </c>
      <c r="B2" s="51"/>
      <c r="C2" s="51"/>
      <c r="D2" s="51"/>
      <c r="E2" s="51"/>
      <c r="F2" s="51"/>
      <c r="G2" s="52"/>
    </row>
    <row r="3" spans="1:7" x14ac:dyDescent="0.25">
      <c r="A3" s="39" t="s">
        <v>64</v>
      </c>
      <c r="B3" s="40"/>
      <c r="C3" s="40"/>
      <c r="D3" s="40"/>
      <c r="E3" s="40"/>
      <c r="F3" s="40"/>
      <c r="G3" s="41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85" t="s">
        <v>31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11">
        <f>+F5+1</f>
        <v>2022</v>
      </c>
    </row>
    <row r="6" spans="1:7" ht="32.25" x14ac:dyDescent="0.25">
      <c r="A6" s="67"/>
      <c r="B6" s="87"/>
      <c r="C6" s="87"/>
      <c r="D6" s="87"/>
      <c r="E6" s="87"/>
      <c r="F6" s="87"/>
      <c r="G6" s="12" t="s">
        <v>65</v>
      </c>
    </row>
    <row r="7" spans="1:7" x14ac:dyDescent="0.25">
      <c r="A7" s="24" t="s">
        <v>33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5" t="s">
        <v>66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67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68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69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70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71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72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73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74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75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76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77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39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5" t="s">
        <v>78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79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80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81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82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5"/>
      <c r="B27" s="22"/>
      <c r="C27" s="22"/>
      <c r="D27" s="22"/>
      <c r="E27" s="22"/>
      <c r="F27" s="22"/>
      <c r="G27" s="22"/>
    </row>
    <row r="28" spans="1:7" x14ac:dyDescent="0.25">
      <c r="A28" s="1" t="s">
        <v>43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0" t="s">
        <v>16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5"/>
      <c r="B30" s="22"/>
      <c r="C30" s="22"/>
      <c r="D30" s="22"/>
      <c r="E30" s="22"/>
      <c r="F30" s="22"/>
      <c r="G30" s="22"/>
    </row>
    <row r="31" spans="1:7" x14ac:dyDescent="0.25">
      <c r="A31" s="1" t="s">
        <v>83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2"/>
      <c r="C32" s="22"/>
      <c r="D32" s="22"/>
      <c r="E32" s="22"/>
      <c r="F32" s="22"/>
      <c r="G32" s="22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29" t="s">
        <v>45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84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1" t="s">
        <v>85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84" t="s">
        <v>86</v>
      </c>
      <c r="B39" s="84"/>
      <c r="C39" s="84"/>
      <c r="D39" s="84"/>
      <c r="E39" s="84"/>
      <c r="F39" s="84"/>
      <c r="G39" s="84"/>
    </row>
    <row r="40" spans="1:7" x14ac:dyDescent="0.25">
      <c r="A40" s="84" t="s">
        <v>87</v>
      </c>
      <c r="B40" s="84"/>
      <c r="C40" s="84"/>
      <c r="D40" s="84"/>
      <c r="E40" s="84"/>
      <c r="F40" s="84"/>
      <c r="G40" s="8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1" t="s">
        <v>88</v>
      </c>
      <c r="B1" s="81"/>
      <c r="C1" s="81"/>
      <c r="D1" s="81"/>
      <c r="E1" s="81"/>
      <c r="F1" s="81"/>
      <c r="G1" s="81"/>
    </row>
    <row r="2" spans="1:7" x14ac:dyDescent="0.25">
      <c r="A2" s="50" t="e">
        <f>#REF!</f>
        <v>#REF!</v>
      </c>
      <c r="B2" s="51"/>
      <c r="C2" s="51"/>
      <c r="D2" s="51"/>
      <c r="E2" s="51"/>
      <c r="F2" s="51"/>
      <c r="G2" s="52"/>
    </row>
    <row r="3" spans="1:7" x14ac:dyDescent="0.25">
      <c r="A3" s="39" t="s">
        <v>89</v>
      </c>
      <c r="B3" s="40"/>
      <c r="C3" s="40"/>
      <c r="D3" s="40"/>
      <c r="E3" s="40"/>
      <c r="F3" s="40"/>
      <c r="G3" s="41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88" t="s">
        <v>49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11">
        <v>2022</v>
      </c>
    </row>
    <row r="6" spans="1:7" ht="48.75" customHeight="1" x14ac:dyDescent="0.25">
      <c r="A6" s="89"/>
      <c r="B6" s="87"/>
      <c r="C6" s="87"/>
      <c r="D6" s="87"/>
      <c r="E6" s="87"/>
      <c r="F6" s="87"/>
      <c r="G6" s="12" t="s">
        <v>90</v>
      </c>
    </row>
    <row r="7" spans="1:7" x14ac:dyDescent="0.25">
      <c r="A7" s="7" t="s">
        <v>50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0" t="s">
        <v>51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52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54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55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56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57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58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59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60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0" t="s">
        <v>51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52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54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55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56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57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61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59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91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84" t="s">
        <v>86</v>
      </c>
      <c r="B32" s="84"/>
      <c r="C32" s="84"/>
      <c r="D32" s="84"/>
      <c r="E32" s="84"/>
      <c r="F32" s="84"/>
      <c r="G32" s="84"/>
    </row>
    <row r="33" spans="1:7" x14ac:dyDescent="0.25">
      <c r="A33" s="84" t="s">
        <v>87</v>
      </c>
      <c r="B33" s="84"/>
      <c r="C33" s="84"/>
      <c r="D33" s="84"/>
      <c r="E33" s="84"/>
      <c r="F33" s="84"/>
      <c r="G33" s="8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140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140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140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140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140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140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140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140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140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140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140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140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140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140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140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140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140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140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140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140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140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140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140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140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140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140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140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140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140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140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140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140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140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140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140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140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140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140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140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140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140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140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140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140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140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140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140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140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140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140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140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140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140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140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140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140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140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140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140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140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140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140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140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90" t="s">
        <v>92</v>
      </c>
      <c r="B1" s="90"/>
      <c r="C1" s="90"/>
      <c r="D1" s="90"/>
      <c r="E1" s="90"/>
      <c r="F1" s="90"/>
    </row>
    <row r="2" spans="1:6" ht="20.100000000000001" customHeight="1" x14ac:dyDescent="0.25">
      <c r="A2" s="38" t="e">
        <f>#REF!</f>
        <v>#REF!</v>
      </c>
      <c r="B2" s="56"/>
      <c r="C2" s="56"/>
      <c r="D2" s="56"/>
      <c r="E2" s="56"/>
      <c r="F2" s="57"/>
    </row>
    <row r="3" spans="1:6" ht="29.25" customHeight="1" x14ac:dyDescent="0.25">
      <c r="A3" s="58" t="s">
        <v>93</v>
      </c>
      <c r="B3" s="59"/>
      <c r="C3" s="59"/>
      <c r="D3" s="59"/>
      <c r="E3" s="59"/>
      <c r="F3" s="60"/>
    </row>
    <row r="4" spans="1:6" ht="35.25" customHeight="1" x14ac:dyDescent="0.25">
      <c r="A4" s="46"/>
      <c r="B4" s="46" t="s">
        <v>94</v>
      </c>
      <c r="C4" s="46" t="s">
        <v>95</v>
      </c>
      <c r="D4" s="46" t="s">
        <v>96</v>
      </c>
      <c r="E4" s="46" t="s">
        <v>97</v>
      </c>
      <c r="F4" s="46" t="s">
        <v>98</v>
      </c>
    </row>
    <row r="5" spans="1:6" ht="12.75" customHeight="1" x14ac:dyDescent="0.25">
      <c r="A5" s="5" t="s">
        <v>99</v>
      </c>
      <c r="B5" s="17"/>
      <c r="C5" s="17"/>
      <c r="D5" s="17"/>
      <c r="E5" s="17"/>
      <c r="F5" s="17"/>
    </row>
    <row r="6" spans="1:6" ht="30" x14ac:dyDescent="0.25">
      <c r="A6" s="21" t="s">
        <v>100</v>
      </c>
      <c r="B6" s="22"/>
      <c r="C6" s="22"/>
      <c r="D6" s="22"/>
      <c r="E6" s="22"/>
      <c r="F6" s="22"/>
    </row>
    <row r="7" spans="1:6" ht="15" x14ac:dyDescent="0.25">
      <c r="A7" s="21" t="s">
        <v>101</v>
      </c>
      <c r="B7" s="22"/>
      <c r="C7" s="22"/>
      <c r="D7" s="22"/>
      <c r="E7" s="22"/>
      <c r="F7" s="22"/>
    </row>
    <row r="8" spans="1:6" ht="15" x14ac:dyDescent="0.25">
      <c r="A8" s="29"/>
      <c r="B8" s="15"/>
      <c r="C8" s="15"/>
      <c r="D8" s="15"/>
      <c r="E8" s="15"/>
      <c r="F8" s="15"/>
    </row>
    <row r="9" spans="1:6" ht="15" x14ac:dyDescent="0.25">
      <c r="A9" s="5" t="s">
        <v>102</v>
      </c>
      <c r="B9" s="15"/>
      <c r="C9" s="15"/>
      <c r="D9" s="15"/>
      <c r="E9" s="15"/>
      <c r="F9" s="15"/>
    </row>
    <row r="10" spans="1:6" ht="15" x14ac:dyDescent="0.25">
      <c r="A10" s="21" t="s">
        <v>103</v>
      </c>
      <c r="B10" s="22"/>
      <c r="C10" s="22"/>
      <c r="D10" s="22"/>
      <c r="E10" s="22"/>
      <c r="F10" s="22"/>
    </row>
    <row r="11" spans="1:6" ht="15" x14ac:dyDescent="0.25">
      <c r="A11" s="37" t="s">
        <v>104</v>
      </c>
      <c r="B11" s="22"/>
      <c r="C11" s="22"/>
      <c r="D11" s="22"/>
      <c r="E11" s="22"/>
      <c r="F11" s="22"/>
    </row>
    <row r="12" spans="1:6" ht="15" x14ac:dyDescent="0.25">
      <c r="A12" s="37" t="s">
        <v>105</v>
      </c>
      <c r="B12" s="22"/>
      <c r="C12" s="22"/>
      <c r="D12" s="22"/>
      <c r="E12" s="22"/>
      <c r="F12" s="22"/>
    </row>
    <row r="13" spans="1:6" ht="15" x14ac:dyDescent="0.25">
      <c r="A13" s="37" t="s">
        <v>106</v>
      </c>
      <c r="B13" s="22"/>
      <c r="C13" s="22"/>
      <c r="D13" s="22"/>
      <c r="E13" s="22"/>
      <c r="F13" s="22"/>
    </row>
    <row r="14" spans="1:6" ht="15" x14ac:dyDescent="0.25">
      <c r="A14" s="21" t="s">
        <v>107</v>
      </c>
      <c r="B14" s="22"/>
      <c r="C14" s="22"/>
      <c r="D14" s="22"/>
      <c r="E14" s="22"/>
      <c r="F14" s="22"/>
    </row>
    <row r="15" spans="1:6" ht="15" x14ac:dyDescent="0.25">
      <c r="A15" s="37" t="s">
        <v>104</v>
      </c>
      <c r="B15" s="22"/>
      <c r="C15" s="22"/>
      <c r="D15" s="22"/>
      <c r="E15" s="22"/>
      <c r="F15" s="22"/>
    </row>
    <row r="16" spans="1:6" ht="15" x14ac:dyDescent="0.25">
      <c r="A16" s="37" t="s">
        <v>105</v>
      </c>
      <c r="B16" s="22"/>
      <c r="C16" s="22"/>
      <c r="D16" s="22"/>
      <c r="E16" s="22"/>
      <c r="F16" s="22"/>
    </row>
    <row r="17" spans="1:6" ht="15" x14ac:dyDescent="0.25">
      <c r="A17" s="37" t="s">
        <v>106</v>
      </c>
      <c r="B17" s="22"/>
      <c r="C17" s="22"/>
      <c r="D17" s="22"/>
      <c r="E17" s="22"/>
      <c r="F17" s="22"/>
    </row>
    <row r="18" spans="1:6" ht="15" x14ac:dyDescent="0.25">
      <c r="A18" s="21" t="s">
        <v>108</v>
      </c>
      <c r="B18" s="47"/>
      <c r="C18" s="22"/>
      <c r="D18" s="22"/>
      <c r="E18" s="22"/>
      <c r="F18" s="22"/>
    </row>
    <row r="19" spans="1:6" ht="15" x14ac:dyDescent="0.25">
      <c r="A19" s="21" t="s">
        <v>109</v>
      </c>
      <c r="B19" s="22"/>
      <c r="C19" s="22"/>
      <c r="D19" s="22"/>
      <c r="E19" s="22"/>
      <c r="F19" s="22"/>
    </row>
    <row r="20" spans="1:6" ht="30" x14ac:dyDescent="0.25">
      <c r="A20" s="21" t="s">
        <v>110</v>
      </c>
      <c r="B20" s="48"/>
      <c r="C20" s="48"/>
      <c r="D20" s="48"/>
      <c r="E20" s="48"/>
      <c r="F20" s="48"/>
    </row>
    <row r="21" spans="1:6" ht="30" x14ac:dyDescent="0.25">
      <c r="A21" s="21" t="s">
        <v>111</v>
      </c>
      <c r="B21" s="48"/>
      <c r="C21" s="48"/>
      <c r="D21" s="48"/>
      <c r="E21" s="48"/>
      <c r="F21" s="48"/>
    </row>
    <row r="22" spans="1:6" ht="30" x14ac:dyDescent="0.25">
      <c r="A22" s="21" t="s">
        <v>112</v>
      </c>
      <c r="B22" s="48"/>
      <c r="C22" s="48"/>
      <c r="D22" s="48"/>
      <c r="E22" s="48"/>
      <c r="F22" s="48"/>
    </row>
    <row r="23" spans="1:6" ht="15" x14ac:dyDescent="0.25">
      <c r="A23" s="21" t="s">
        <v>113</v>
      </c>
      <c r="B23" s="48"/>
      <c r="C23" s="48"/>
      <c r="D23" s="48"/>
      <c r="E23" s="48"/>
      <c r="F23" s="48"/>
    </row>
    <row r="24" spans="1:6" ht="15" x14ac:dyDescent="0.25">
      <c r="A24" s="21" t="s">
        <v>114</v>
      </c>
      <c r="B24" s="49"/>
      <c r="C24" s="22"/>
      <c r="D24" s="22"/>
      <c r="E24" s="22"/>
      <c r="F24" s="22"/>
    </row>
    <row r="25" spans="1:6" ht="15" x14ac:dyDescent="0.25">
      <c r="A25" s="21" t="s">
        <v>115</v>
      </c>
      <c r="B25" s="49"/>
      <c r="C25" s="22"/>
      <c r="D25" s="22"/>
      <c r="E25" s="22"/>
      <c r="F25" s="22"/>
    </row>
    <row r="26" spans="1:6" ht="15" x14ac:dyDescent="0.25">
      <c r="A26" s="29"/>
      <c r="B26" s="15"/>
      <c r="C26" s="15"/>
      <c r="D26" s="15"/>
      <c r="E26" s="15"/>
      <c r="F26" s="15"/>
    </row>
    <row r="27" spans="1:6" ht="15" x14ac:dyDescent="0.25">
      <c r="A27" s="5" t="s">
        <v>116</v>
      </c>
      <c r="B27" s="15"/>
      <c r="C27" s="15"/>
      <c r="D27" s="15"/>
      <c r="E27" s="15"/>
      <c r="F27" s="15"/>
    </row>
    <row r="28" spans="1:6" ht="15" x14ac:dyDescent="0.25">
      <c r="A28" s="21" t="s">
        <v>117</v>
      </c>
      <c r="B28" s="22"/>
      <c r="C28" s="22"/>
      <c r="D28" s="22"/>
      <c r="E28" s="22"/>
      <c r="F28" s="22"/>
    </row>
    <row r="29" spans="1:6" ht="15" x14ac:dyDescent="0.25">
      <c r="A29" s="29"/>
      <c r="B29" s="15"/>
      <c r="C29" s="15"/>
      <c r="D29" s="15"/>
      <c r="E29" s="15"/>
      <c r="F29" s="15"/>
    </row>
    <row r="30" spans="1:6" ht="15" x14ac:dyDescent="0.25">
      <c r="A30" s="5" t="s">
        <v>118</v>
      </c>
      <c r="B30" s="15"/>
      <c r="C30" s="15"/>
      <c r="D30" s="15"/>
      <c r="E30" s="15"/>
      <c r="F30" s="15"/>
    </row>
    <row r="31" spans="1:6" ht="15" x14ac:dyDescent="0.25">
      <c r="A31" s="21" t="s">
        <v>103</v>
      </c>
      <c r="B31" s="22"/>
      <c r="C31" s="22"/>
      <c r="D31" s="22"/>
      <c r="E31" s="22"/>
      <c r="F31" s="22"/>
    </row>
    <row r="32" spans="1:6" ht="15" x14ac:dyDescent="0.25">
      <c r="A32" s="21" t="s">
        <v>107</v>
      </c>
      <c r="B32" s="22"/>
      <c r="C32" s="22"/>
      <c r="D32" s="22"/>
      <c r="E32" s="22"/>
      <c r="F32" s="22"/>
    </row>
    <row r="33" spans="1:6" ht="15" x14ac:dyDescent="0.25">
      <c r="A33" s="21" t="s">
        <v>119</v>
      </c>
      <c r="B33" s="22"/>
      <c r="C33" s="22"/>
      <c r="D33" s="22"/>
      <c r="E33" s="22"/>
      <c r="F33" s="22"/>
    </row>
    <row r="34" spans="1:6" ht="15" x14ac:dyDescent="0.25">
      <c r="A34" s="29"/>
      <c r="B34" s="15"/>
      <c r="C34" s="15"/>
      <c r="D34" s="15"/>
      <c r="E34" s="15"/>
      <c r="F34" s="15"/>
    </row>
    <row r="35" spans="1:6" ht="15" x14ac:dyDescent="0.25">
      <c r="A35" s="5" t="s">
        <v>120</v>
      </c>
      <c r="B35" s="15"/>
      <c r="C35" s="15"/>
      <c r="D35" s="15"/>
      <c r="E35" s="15"/>
      <c r="F35" s="15"/>
    </row>
    <row r="36" spans="1:6" ht="15" x14ac:dyDescent="0.25">
      <c r="A36" s="21" t="s">
        <v>121</v>
      </c>
      <c r="B36" s="22"/>
      <c r="C36" s="22"/>
      <c r="D36" s="22"/>
      <c r="E36" s="22"/>
      <c r="F36" s="22"/>
    </row>
    <row r="37" spans="1:6" ht="15" x14ac:dyDescent="0.25">
      <c r="A37" s="21" t="s">
        <v>122</v>
      </c>
      <c r="B37" s="22"/>
      <c r="C37" s="22"/>
      <c r="D37" s="22"/>
      <c r="E37" s="22"/>
      <c r="F37" s="22"/>
    </row>
    <row r="38" spans="1:6" ht="15" x14ac:dyDescent="0.25">
      <c r="A38" s="21" t="s">
        <v>123</v>
      </c>
      <c r="B38" s="49"/>
      <c r="C38" s="22"/>
      <c r="D38" s="22"/>
      <c r="E38" s="22"/>
      <c r="F38" s="22"/>
    </row>
    <row r="39" spans="1:6" ht="15" x14ac:dyDescent="0.25">
      <c r="A39" s="29"/>
      <c r="B39" s="15"/>
      <c r="C39" s="15"/>
      <c r="D39" s="15"/>
      <c r="E39" s="15"/>
      <c r="F39" s="15"/>
    </row>
    <row r="40" spans="1:6" ht="15" x14ac:dyDescent="0.25">
      <c r="A40" s="5" t="s">
        <v>124</v>
      </c>
      <c r="B40" s="22"/>
      <c r="C40" s="22"/>
      <c r="D40" s="22"/>
      <c r="E40" s="22"/>
      <c r="F40" s="22"/>
    </row>
    <row r="41" spans="1:6" ht="15" x14ac:dyDescent="0.25">
      <c r="A41" s="29"/>
      <c r="B41" s="15"/>
      <c r="C41" s="15"/>
      <c r="D41" s="15"/>
      <c r="E41" s="15"/>
      <c r="F41" s="15"/>
    </row>
    <row r="42" spans="1:6" ht="15" x14ac:dyDescent="0.25">
      <c r="A42" s="5" t="s">
        <v>125</v>
      </c>
      <c r="B42" s="15"/>
      <c r="C42" s="15"/>
      <c r="D42" s="15"/>
      <c r="E42" s="15"/>
      <c r="F42" s="15"/>
    </row>
    <row r="43" spans="1:6" ht="15" x14ac:dyDescent="0.25">
      <c r="A43" s="21" t="s">
        <v>126</v>
      </c>
      <c r="B43" s="22"/>
      <c r="C43" s="22"/>
      <c r="D43" s="22"/>
      <c r="E43" s="22"/>
      <c r="F43" s="22"/>
    </row>
    <row r="44" spans="1:6" ht="15" x14ac:dyDescent="0.25">
      <c r="A44" s="21" t="s">
        <v>127</v>
      </c>
      <c r="B44" s="22"/>
      <c r="C44" s="22"/>
      <c r="D44" s="22"/>
      <c r="E44" s="22"/>
      <c r="F44" s="22"/>
    </row>
    <row r="45" spans="1:6" ht="15" x14ac:dyDescent="0.25">
      <c r="A45" s="21" t="s">
        <v>128</v>
      </c>
      <c r="B45" s="22"/>
      <c r="C45" s="22"/>
      <c r="D45" s="22"/>
      <c r="E45" s="22"/>
      <c r="F45" s="22"/>
    </row>
    <row r="46" spans="1:6" ht="15" x14ac:dyDescent="0.25">
      <c r="A46" s="29"/>
      <c r="B46" s="15"/>
      <c r="C46" s="15"/>
      <c r="D46" s="15"/>
      <c r="E46" s="15"/>
      <c r="F46" s="15"/>
    </row>
    <row r="47" spans="1:6" ht="30" x14ac:dyDescent="0.25">
      <c r="A47" s="5" t="s">
        <v>129</v>
      </c>
      <c r="B47" s="15"/>
      <c r="C47" s="15"/>
      <c r="D47" s="15"/>
      <c r="E47" s="15"/>
      <c r="F47" s="15"/>
    </row>
    <row r="48" spans="1:6" ht="15" x14ac:dyDescent="0.25">
      <c r="A48" s="21" t="s">
        <v>127</v>
      </c>
      <c r="B48" s="48"/>
      <c r="C48" s="48"/>
      <c r="D48" s="48"/>
      <c r="E48" s="48"/>
      <c r="F48" s="48"/>
    </row>
    <row r="49" spans="1:6" ht="15" x14ac:dyDescent="0.25">
      <c r="A49" s="21" t="s">
        <v>128</v>
      </c>
      <c r="B49" s="48"/>
      <c r="C49" s="48"/>
      <c r="D49" s="48"/>
      <c r="E49" s="48"/>
      <c r="F49" s="48"/>
    </row>
    <row r="50" spans="1:6" ht="15" x14ac:dyDescent="0.25">
      <c r="A50" s="29"/>
      <c r="B50" s="15"/>
      <c r="C50" s="15"/>
      <c r="D50" s="15"/>
      <c r="E50" s="15"/>
      <c r="F50" s="15"/>
    </row>
    <row r="51" spans="1:6" ht="15" x14ac:dyDescent="0.25">
      <c r="A51" s="5" t="s">
        <v>130</v>
      </c>
      <c r="B51" s="15"/>
      <c r="C51" s="15"/>
      <c r="D51" s="15"/>
      <c r="E51" s="15"/>
      <c r="F51" s="15"/>
    </row>
    <row r="52" spans="1:6" ht="15" x14ac:dyDescent="0.25">
      <c r="A52" s="21" t="s">
        <v>127</v>
      </c>
      <c r="B52" s="22"/>
      <c r="C52" s="22"/>
      <c r="D52" s="22"/>
      <c r="E52" s="22"/>
      <c r="F52" s="22"/>
    </row>
    <row r="53" spans="1:6" ht="15" x14ac:dyDescent="0.25">
      <c r="A53" s="21" t="s">
        <v>128</v>
      </c>
      <c r="B53" s="22"/>
      <c r="C53" s="22"/>
      <c r="D53" s="22"/>
      <c r="E53" s="22"/>
      <c r="F53" s="22"/>
    </row>
    <row r="54" spans="1:6" ht="15" x14ac:dyDescent="0.25">
      <c r="A54" s="21" t="s">
        <v>131</v>
      </c>
      <c r="B54" s="22"/>
      <c r="C54" s="22"/>
      <c r="D54" s="22"/>
      <c r="E54" s="22"/>
      <c r="F54" s="22"/>
    </row>
    <row r="55" spans="1:6" ht="15" x14ac:dyDescent="0.25">
      <c r="A55" s="29"/>
      <c r="B55" s="15"/>
      <c r="C55" s="15"/>
      <c r="D55" s="15"/>
      <c r="E55" s="15"/>
      <c r="F55" s="15"/>
    </row>
    <row r="56" spans="1:6" ht="44.25" customHeight="1" x14ac:dyDescent="0.25">
      <c r="A56" s="5" t="s">
        <v>132</v>
      </c>
      <c r="B56" s="15"/>
      <c r="C56" s="15"/>
      <c r="D56" s="15"/>
      <c r="E56" s="15"/>
      <c r="F56" s="15"/>
    </row>
    <row r="57" spans="1:6" ht="20.100000000000001" customHeight="1" x14ac:dyDescent="0.25">
      <c r="A57" s="21" t="s">
        <v>127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128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133</v>
      </c>
      <c r="B60" s="15"/>
      <c r="C60" s="15"/>
      <c r="D60" s="15"/>
      <c r="E60" s="15"/>
      <c r="F60" s="15"/>
    </row>
    <row r="61" spans="1:6" ht="20.100000000000001" customHeight="1" x14ac:dyDescent="0.25">
      <c r="A61" s="21" t="s">
        <v>134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135</v>
      </c>
      <c r="B62" s="49"/>
      <c r="C62" s="22"/>
      <c r="D62" s="22"/>
      <c r="E62" s="22"/>
      <c r="F62" s="22"/>
    </row>
    <row r="63" spans="1:6" ht="20.100000000000001" customHeight="1" x14ac:dyDescent="0.25">
      <c r="A63" s="29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136</v>
      </c>
      <c r="B64" s="15"/>
      <c r="C64" s="15"/>
      <c r="D64" s="15"/>
      <c r="E64" s="15"/>
      <c r="F64" s="15"/>
    </row>
    <row r="65" spans="1:6" ht="20.100000000000001" customHeight="1" x14ac:dyDescent="0.25">
      <c r="A65" s="21" t="s">
        <v>137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138</v>
      </c>
      <c r="B66" s="22"/>
      <c r="C66" s="22"/>
      <c r="D66" s="22"/>
      <c r="E66" s="22"/>
      <c r="F66" s="22"/>
    </row>
    <row r="67" spans="1:6" ht="20.100000000000001" customHeight="1" x14ac:dyDescent="0.25">
      <c r="A67" s="45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414D68-3115-457F-89F0-2F9FE62F8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0c865bf4-0f22-4e4d-b041-7b0c1657e5a8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6b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2024-02-28T16:38:26Z</cp:lastPrinted>
  <dcterms:created xsi:type="dcterms:W3CDTF">2023-03-16T22:14:51Z</dcterms:created>
  <dcterms:modified xsi:type="dcterms:W3CDTF">2024-02-28T16:38:29Z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