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8" l="1"/>
  <c r="G65" i="8" s="1"/>
  <c r="D64" i="8"/>
  <c r="G64" i="8" s="1"/>
  <c r="G63" i="8"/>
  <c r="D63" i="8"/>
  <c r="D62" i="8"/>
  <c r="G62" i="8" s="1"/>
  <c r="D61" i="8"/>
  <c r="G61" i="8" s="1"/>
  <c r="D60" i="8"/>
  <c r="G60" i="8" s="1"/>
  <c r="G59" i="8"/>
  <c r="D59" i="8"/>
  <c r="D58" i="8"/>
  <c r="G58" i="8" s="1"/>
  <c r="D57" i="8"/>
  <c r="G57" i="8" s="1"/>
  <c r="D56" i="8"/>
  <c r="G56" i="8" s="1"/>
  <c r="G55" i="8"/>
  <c r="D55" i="8"/>
  <c r="D54" i="8"/>
  <c r="G54" i="8" s="1"/>
  <c r="D53" i="8"/>
  <c r="G53" i="8" s="1"/>
  <c r="D52" i="8"/>
  <c r="G52" i="8" s="1"/>
  <c r="F9" i="8"/>
  <c r="E9" i="8"/>
  <c r="C9" i="8"/>
  <c r="B9" i="8"/>
  <c r="D49" i="8"/>
  <c r="G49" i="8" s="1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G9" i="8" s="1"/>
  <c r="D14" i="8"/>
  <c r="G14" i="8" s="1"/>
  <c r="D13" i="8"/>
  <c r="G13" i="8" s="1"/>
  <c r="D12" i="8"/>
  <c r="G12" i="8" s="1"/>
  <c r="D11" i="8"/>
  <c r="G11" i="8" s="1"/>
  <c r="D10" i="8"/>
  <c r="G10" i="8" s="1"/>
  <c r="D9" i="8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51" i="8" l="1"/>
  <c r="D51" i="8"/>
  <c r="E51" i="8"/>
  <c r="E67" i="8" s="1"/>
  <c r="F51" i="8"/>
  <c r="G51" i="8"/>
  <c r="B51" i="8"/>
  <c r="F67" i="8" l="1"/>
  <c r="B67" i="8"/>
  <c r="D67" i="8"/>
  <c r="C67" i="8"/>
  <c r="G67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<sst xmlns="http://schemas.openxmlformats.org/spreadsheetml/2006/main" count="250" uniqueCount="181">
  <si>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</si>
  <si>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</si>
  <si>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</si>
  <si>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</si>
  <si>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</si>
  <si>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</si>
  <si>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</si>
  <si>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</si>
  <si>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</si>
  <si>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</si>
  <si>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</si>
  <si>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</si>
  <si>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</si>
  <si>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</si>
  <si>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</si>
  <si>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</si>
  <si>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</si>
  <si>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</si>
  <si>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</si>
  <si>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</si>
  <si>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</si>
  <si>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</si>
  <si>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</si>
  <si>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</si>
  <si>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</si>
  <si>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</si>
  <si>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</si>
  <si>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</si>
  <si>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</si>
  <si>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</si>
  <si>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</si>
  <si>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</si>
  <si>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</si>
  <si>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</si>
  <si>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</si>
  <si>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</si>
  <si>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</si>
  <si>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</si>
  <si>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</si>
  <si>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</si>
  <si>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</si>
  <si>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</si>
  <si>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</si>
  <si>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</si>
  <si>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</si>
  <si>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</si>
  <si>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</si>
  <si>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</si>
  <si>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</si>
  <si>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</si>
  <si>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</si>
  <si>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</si>
  <si>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</si>
  <si>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</si>
  <si>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</si>
  <si>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</si>
  <si>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</si>
  <si>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</si>
  <si>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</si>
  <si>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</si>
  <si>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</si>
  <si>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</si>
  <si>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</si>
  <si>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</si>
  <si>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</si>
  <si>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</si>
  <si>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</si>
  <si>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</si>
  <si>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</si>
  <si>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</si>
  <si>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</si>
  <si>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</si>
  <si>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</si>
  <si>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</si>
  <si>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</si>
  <si>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</si>
  <si>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</si>
  <si>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</si>
  <si>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</si>
  <si>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</si>
  <si>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</si>
  <si>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</si>
  <si>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</si>
  <si>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</si>
  <si>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</si>
  <si>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</si>
  <si>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</si>
  <si>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</si>
  <si>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</si>
  <si>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</si>
  <si>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</si>
  <si>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</si>
  <si>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</si>
  <si>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</si>
  <si>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</si>
  <si>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</si>
  <si>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</si>
  <si>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</si>
  <si>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</si>
  <si>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</si>
  <si>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</si>
  <si>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</si>
  <si>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</si>
  <si>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</si>
  <si>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</si>
  <si>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</si>
  <si>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</si>
  <si>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</si>
  <si>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</si>
  <si>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</si>
  <si>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</si>
  <si>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</si>
  <si>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</si>
  <si>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</si>
  <si>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</si>
  <si>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</si>
  <si>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</si>
  <si>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</si>
  <si>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</si>
  <si>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</si>
  <si>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</si>
  <si>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</si>
  <si>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</si>
  <si>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</si>
  <si>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</si>
  <si>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</si>
  <si>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</si>
  <si>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</si>
  <si>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</si>
  <si>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</si>
  <si>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</si>
  <si>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</si>
  <si>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</si>
  <si>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</si>
  <si>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</si>
  <si>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</si>
  <si>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</si>
  <si>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</si>
  <si>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</si>
  <si>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</si>
  <si>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</si>
  <si>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</si>
  <si>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</si>
  <si>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</si>
  <si>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</si>
  <si>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</si>
  <si>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</si>
  <si>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</si>
  <si>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</si>
  <si>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</si>
  <si>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</si>
  <si>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</si>
  <si>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</si>
  <si>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</si>
  <si>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</si>
  <si>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</si>
  <si>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</si>
  <si>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</si>
  <si>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</si>
  <si>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</si>
  <si>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</si>
  <si>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</si>
  <si>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</si>
  <si>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</si>
  <si>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</si>
  <si>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</si>
  <si>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</si>
  <si>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</si>
  <si>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</si>
  <si>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</si>
  <si>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</si>
  <si>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</si>
  <si>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</si>
  <si>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</si>
  <si>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</si>
  <si>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</si>
  <si>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</si>
  <si>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</si>
  <si>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</si>
  <si>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Muncipio de Apaseo el Grande, Gto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</si>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</sst>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</cellStyleXfs>
  <cellXfs count="8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4" fontId="1" fillId="0" borderId="14" xfId="1" applyNumberFormat="1" applyFont="1" applyFill="1" applyBorder="1" applyAlignment="1" applyProtection="1">
      <alignment vertical="center"/>
      <protection locked="0"/>
    </xf>
    <xf numFmtId="164" fontId="0" fillId="0" borderId="14" xfId="1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8"/>
  <sheetViews>
    <sheetView showGridLines="0" tabSelected="1" zoomScale="78" zoomScaleNormal="70" workbookViewId="0">
      <selection activeCell="B3" sqref="B3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1" t="s">
        <v>24</v>
      </c>
      <c r="B1" s="72"/>
      <c r="C1" s="72"/>
      <c r="D1" s="72"/>
      <c r="E1" s="72"/>
      <c r="F1" s="72"/>
      <c r="G1" s="73"/>
    </row>
    <row r="2" spans="1:7" ht="15" customHeight="1" x14ac:dyDescent="0.25">
      <c r="A2" s="38" t="s">
        <v>179</v>
      </c>
      <c r="B2" s="39"/>
      <c r="C2" s="39"/>
      <c r="D2" s="39"/>
      <c r="E2" s="39"/>
      <c r="F2" s="39"/>
      <c r="G2" s="40"/>
    </row>
    <row r="3" spans="1:7" ht="15" customHeight="1" x14ac:dyDescent="0.25">
      <c r="A3" s="41" t="s">
        <v>19</v>
      </c>
      <c r="B3" s="42"/>
      <c r="C3" s="42"/>
      <c r="D3" s="42"/>
      <c r="E3" s="42"/>
      <c r="F3" s="42"/>
      <c r="G3" s="43"/>
    </row>
    <row r="4" spans="1:7" ht="15" customHeight="1" x14ac:dyDescent="0.25">
      <c r="A4" s="41" t="s">
        <v>25</v>
      </c>
      <c r="B4" s="42"/>
      <c r="C4" s="42"/>
      <c r="D4" s="42"/>
      <c r="E4" s="42"/>
      <c r="F4" s="42"/>
      <c r="G4" s="43"/>
    </row>
    <row r="5" spans="1:7" ht="15" customHeight="1" x14ac:dyDescent="0.25">
      <c r="A5" s="41" t="s">
        <v>180</v>
      </c>
      <c r="B5" s="42"/>
      <c r="C5" s="42"/>
      <c r="D5" s="42"/>
      <c r="E5" s="42"/>
      <c r="F5" s="42"/>
      <c r="G5" s="43"/>
    </row>
    <row r="6" spans="1:7" ht="41.45" customHeight="1" x14ac:dyDescent="0.25">
      <c r="A6" s="44" t="s">
        <v>0</v>
      </c>
      <c r="B6" s="45"/>
      <c r="C6" s="45"/>
      <c r="D6" s="45"/>
      <c r="E6" s="45"/>
      <c r="F6" s="45"/>
      <c r="G6" s="46"/>
    </row>
    <row r="7" spans="1:7" ht="15" customHeight="1" x14ac:dyDescent="0.25">
      <c r="A7" s="66" t="s">
        <v>1</v>
      </c>
      <c r="B7" s="68" t="s">
        <v>20</v>
      </c>
      <c r="C7" s="68"/>
      <c r="D7" s="68"/>
      <c r="E7" s="68"/>
      <c r="F7" s="68"/>
      <c r="G7" s="69" t="s">
        <v>21</v>
      </c>
    </row>
    <row r="8" spans="1:7" ht="30" x14ac:dyDescent="0.25">
      <c r="A8" s="67"/>
      <c r="B8" s="6" t="s">
        <v>22</v>
      </c>
      <c r="C8" s="3" t="s">
        <v>5</v>
      </c>
      <c r="D8" s="6" t="s">
        <v>6</v>
      </c>
      <c r="E8" s="6" t="s">
        <v>3</v>
      </c>
      <c r="F8" s="6" t="s">
        <v>4</v>
      </c>
      <c r="G8" s="70"/>
    </row>
    <row r="9" spans="1:7" ht="15.75" customHeight="1" x14ac:dyDescent="0.25">
      <c r="A9" s="7" t="s">
        <v>26</v>
      </c>
      <c r="B9" s="8">
        <f>SUM(B10:B49)</f>
        <v>243738716.98999998</v>
      </c>
      <c r="C9" s="8">
        <f t="shared" ref="C9:F9" si="0">SUM(C10:C49)</f>
        <v>96396916.299999997</v>
      </c>
      <c r="D9" s="8">
        <f t="shared" si="0"/>
        <v>340135633.29000002</v>
      </c>
      <c r="E9" s="8">
        <f t="shared" si="0"/>
        <v>156682773.20000002</v>
      </c>
      <c r="F9" s="8">
        <f t="shared" si="0"/>
        <v>152949240.42000002</v>
      </c>
      <c r="G9" s="8">
        <f>SUM(G10:G49)</f>
        <v>183452860.08999997</v>
      </c>
    </row>
    <row r="10" spans="1:7" x14ac:dyDescent="0.25">
      <c r="A10" s="63" t="s">
        <v>139</v>
      </c>
      <c r="B10" s="64">
        <v>1034066.56</v>
      </c>
      <c r="C10" s="64">
        <v>7987.65</v>
      </c>
      <c r="D10" s="65">
        <f>B10+C10</f>
        <v>1042054.2100000001</v>
      </c>
      <c r="E10" s="64">
        <v>647468.92000000004</v>
      </c>
      <c r="F10" s="64">
        <v>647468.92000000004</v>
      </c>
      <c r="G10" s="65">
        <f>D10-E10</f>
        <v>394585.29000000004</v>
      </c>
    </row>
    <row r="11" spans="1:7" x14ac:dyDescent="0.25">
      <c r="A11" s="63" t="s">
        <v>140</v>
      </c>
      <c r="B11" s="64">
        <v>1034066.58</v>
      </c>
      <c r="C11" s="64">
        <v>6327.5</v>
      </c>
      <c r="D11" s="65">
        <f t="shared" ref="D11:D49" si="1">B11+C11</f>
        <v>1040394.08</v>
      </c>
      <c r="E11" s="64">
        <v>600180.79</v>
      </c>
      <c r="F11" s="64">
        <v>600180.79</v>
      </c>
      <c r="G11" s="65">
        <f t="shared" ref="G11:G49" si="2">D11-E11</f>
        <v>440213.28999999992</v>
      </c>
    </row>
    <row r="12" spans="1:7" x14ac:dyDescent="0.25">
      <c r="A12" s="63" t="s">
        <v>141</v>
      </c>
      <c r="B12" s="64">
        <v>1034066.59</v>
      </c>
      <c r="C12" s="64">
        <v>8077.01</v>
      </c>
      <c r="D12" s="65">
        <f t="shared" si="1"/>
        <v>1042143.6</v>
      </c>
      <c r="E12" s="64">
        <v>689138.53</v>
      </c>
      <c r="F12" s="64">
        <v>689138.53</v>
      </c>
      <c r="G12" s="65">
        <f t="shared" si="2"/>
        <v>353005.06999999995</v>
      </c>
    </row>
    <row r="13" spans="1:7" x14ac:dyDescent="0.25">
      <c r="A13" s="63" t="s">
        <v>142</v>
      </c>
      <c r="B13" s="64">
        <v>1034066.59</v>
      </c>
      <c r="C13" s="64">
        <v>85590.92</v>
      </c>
      <c r="D13" s="65">
        <f t="shared" si="1"/>
        <v>1119657.51</v>
      </c>
      <c r="E13" s="64">
        <v>707651.73</v>
      </c>
      <c r="F13" s="64">
        <v>707651.73</v>
      </c>
      <c r="G13" s="65">
        <f t="shared" si="2"/>
        <v>412005.78</v>
      </c>
    </row>
    <row r="14" spans="1:7" x14ac:dyDescent="0.25">
      <c r="A14" s="63" t="s">
        <v>143</v>
      </c>
      <c r="B14" s="64">
        <v>1034066.59</v>
      </c>
      <c r="C14" s="64">
        <v>64813.599999999999</v>
      </c>
      <c r="D14" s="65">
        <f t="shared" si="1"/>
        <v>1098880.19</v>
      </c>
      <c r="E14" s="64">
        <v>768387.6</v>
      </c>
      <c r="F14" s="64">
        <v>768387.6</v>
      </c>
      <c r="G14" s="65">
        <f t="shared" si="2"/>
        <v>330492.58999999997</v>
      </c>
    </row>
    <row r="15" spans="1:7" x14ac:dyDescent="0.25">
      <c r="A15" s="63" t="s">
        <v>144</v>
      </c>
      <c r="B15" s="64">
        <v>1034066.59</v>
      </c>
      <c r="C15" s="64">
        <v>9527.16</v>
      </c>
      <c r="D15" s="65">
        <f t="shared" si="1"/>
        <v>1043593.75</v>
      </c>
      <c r="E15" s="64">
        <v>577764.14</v>
      </c>
      <c r="F15" s="64">
        <v>577764.14</v>
      </c>
      <c r="G15" s="65">
        <f t="shared" si="2"/>
        <v>465829.61</v>
      </c>
    </row>
    <row r="16" spans="1:7" x14ac:dyDescent="0.25">
      <c r="A16" s="63" t="s">
        <v>145</v>
      </c>
      <c r="B16" s="64">
        <v>1034066.59</v>
      </c>
      <c r="C16" s="64">
        <v>45015</v>
      </c>
      <c r="D16" s="65">
        <f t="shared" si="1"/>
        <v>1079081.5899999999</v>
      </c>
      <c r="E16" s="64">
        <v>756392.87</v>
      </c>
      <c r="F16" s="64">
        <v>756392.87</v>
      </c>
      <c r="G16" s="65">
        <f t="shared" si="2"/>
        <v>322688.71999999986</v>
      </c>
    </row>
    <row r="17" spans="1:7" x14ac:dyDescent="0.25">
      <c r="A17" s="63" t="s">
        <v>146</v>
      </c>
      <c r="B17" s="64">
        <v>1034066.59</v>
      </c>
      <c r="C17" s="64">
        <v>6176</v>
      </c>
      <c r="D17" s="65">
        <f t="shared" si="1"/>
        <v>1040242.59</v>
      </c>
      <c r="E17" s="64">
        <v>525210.48</v>
      </c>
      <c r="F17" s="64">
        <v>525210.48</v>
      </c>
      <c r="G17" s="65">
        <f t="shared" si="2"/>
        <v>515032.11</v>
      </c>
    </row>
    <row r="18" spans="1:7" x14ac:dyDescent="0.25">
      <c r="A18" s="63" t="s">
        <v>147</v>
      </c>
      <c r="B18" s="64">
        <v>640888.84</v>
      </c>
      <c r="C18" s="64">
        <v>660000</v>
      </c>
      <c r="D18" s="65">
        <f t="shared" si="1"/>
        <v>1300888.8399999999</v>
      </c>
      <c r="E18" s="64">
        <v>354443.7</v>
      </c>
      <c r="F18" s="64">
        <v>354443.7</v>
      </c>
      <c r="G18" s="65">
        <f t="shared" si="2"/>
        <v>946445.1399999999</v>
      </c>
    </row>
    <row r="19" spans="1:7" x14ac:dyDescent="0.25">
      <c r="A19" s="63" t="s">
        <v>148</v>
      </c>
      <c r="B19" s="64">
        <v>75963.13</v>
      </c>
      <c r="C19" s="64">
        <v>0</v>
      </c>
      <c r="D19" s="65">
        <f t="shared" si="1"/>
        <v>75963.13</v>
      </c>
      <c r="E19" s="64">
        <v>0</v>
      </c>
      <c r="F19" s="64">
        <v>0</v>
      </c>
      <c r="G19" s="65">
        <f t="shared" si="2"/>
        <v>75963.13</v>
      </c>
    </row>
    <row r="20" spans="1:7" x14ac:dyDescent="0.25">
      <c r="A20" s="63" t="s">
        <v>149</v>
      </c>
      <c r="B20" s="64">
        <v>1405146.4</v>
      </c>
      <c r="C20" s="64">
        <v>241693.65</v>
      </c>
      <c r="D20" s="65">
        <f t="shared" si="1"/>
        <v>1646840.0499999998</v>
      </c>
      <c r="E20" s="64">
        <v>918560.41</v>
      </c>
      <c r="F20" s="64">
        <v>911252.41</v>
      </c>
      <c r="G20" s="65">
        <f t="shared" si="2"/>
        <v>728279.63999999978</v>
      </c>
    </row>
    <row r="21" spans="1:7" x14ac:dyDescent="0.25">
      <c r="A21" s="63" t="s">
        <v>150</v>
      </c>
      <c r="B21" s="64">
        <v>87020768.959999993</v>
      </c>
      <c r="C21" s="64">
        <v>-44003517.450000003</v>
      </c>
      <c r="D21" s="65">
        <f t="shared" si="1"/>
        <v>43017251.50999999</v>
      </c>
      <c r="E21" s="64">
        <v>26648635.559999999</v>
      </c>
      <c r="F21" s="64">
        <v>26254974.010000002</v>
      </c>
      <c r="G21" s="65">
        <f t="shared" si="2"/>
        <v>16368615.949999992</v>
      </c>
    </row>
    <row r="22" spans="1:7" x14ac:dyDescent="0.25">
      <c r="A22" s="63" t="s">
        <v>151</v>
      </c>
      <c r="B22" s="64">
        <v>7627736.8899999997</v>
      </c>
      <c r="C22" s="64">
        <v>167100</v>
      </c>
      <c r="D22" s="65">
        <f t="shared" si="1"/>
        <v>7794836.8899999997</v>
      </c>
      <c r="E22" s="64">
        <v>4212289.12</v>
      </c>
      <c r="F22" s="64">
        <v>4212289.12</v>
      </c>
      <c r="G22" s="65">
        <f t="shared" si="2"/>
        <v>3582547.7699999996</v>
      </c>
    </row>
    <row r="23" spans="1:7" x14ac:dyDescent="0.25">
      <c r="A23" s="63" t="s">
        <v>152</v>
      </c>
      <c r="B23" s="64">
        <v>2106459.5699999998</v>
      </c>
      <c r="C23" s="64">
        <v>998300</v>
      </c>
      <c r="D23" s="65">
        <f t="shared" si="1"/>
        <v>3104759.57</v>
      </c>
      <c r="E23" s="64">
        <v>1886176.83</v>
      </c>
      <c r="F23" s="64">
        <v>1854388.83</v>
      </c>
      <c r="G23" s="65">
        <f t="shared" si="2"/>
        <v>1218582.7399999998</v>
      </c>
    </row>
    <row r="24" spans="1:7" x14ac:dyDescent="0.25">
      <c r="A24" s="63" t="s">
        <v>153</v>
      </c>
      <c r="B24" s="64">
        <v>19337.57</v>
      </c>
      <c r="C24" s="64">
        <v>0</v>
      </c>
      <c r="D24" s="65">
        <f t="shared" si="1"/>
        <v>19337.57</v>
      </c>
      <c r="E24" s="64">
        <v>1384.5</v>
      </c>
      <c r="F24" s="64">
        <v>1384.5</v>
      </c>
      <c r="G24" s="65">
        <f t="shared" si="2"/>
        <v>17953.07</v>
      </c>
    </row>
    <row r="25" spans="1:7" x14ac:dyDescent="0.25">
      <c r="A25" s="63" t="s">
        <v>154</v>
      </c>
      <c r="B25" s="64">
        <v>1566977.51</v>
      </c>
      <c r="C25" s="64">
        <v>205600</v>
      </c>
      <c r="D25" s="65">
        <f t="shared" si="1"/>
        <v>1772577.51</v>
      </c>
      <c r="E25" s="64">
        <v>1020044.37</v>
      </c>
      <c r="F25" s="64">
        <v>1020044.37</v>
      </c>
      <c r="G25" s="65">
        <f t="shared" si="2"/>
        <v>752533.14</v>
      </c>
    </row>
    <row r="26" spans="1:7" x14ac:dyDescent="0.25">
      <c r="A26" s="63" t="s">
        <v>155</v>
      </c>
      <c r="B26" s="64">
        <v>1649005.02</v>
      </c>
      <c r="C26" s="64">
        <v>4218291</v>
      </c>
      <c r="D26" s="65">
        <f t="shared" si="1"/>
        <v>5867296.0199999996</v>
      </c>
      <c r="E26" s="64">
        <v>3666509.78</v>
      </c>
      <c r="F26" s="64">
        <v>3647893.77</v>
      </c>
      <c r="G26" s="65">
        <f t="shared" si="2"/>
        <v>2200786.2399999998</v>
      </c>
    </row>
    <row r="27" spans="1:7" x14ac:dyDescent="0.25">
      <c r="A27" s="63" t="s">
        <v>156</v>
      </c>
      <c r="B27" s="64">
        <v>8390032.1199999992</v>
      </c>
      <c r="C27" s="64">
        <v>1020600</v>
      </c>
      <c r="D27" s="65">
        <f t="shared" si="1"/>
        <v>9410632.1199999992</v>
      </c>
      <c r="E27" s="64">
        <v>5351556</v>
      </c>
      <c r="F27" s="64">
        <v>5367853.91</v>
      </c>
      <c r="G27" s="65">
        <f t="shared" si="2"/>
        <v>4059076.1199999992</v>
      </c>
    </row>
    <row r="28" spans="1:7" x14ac:dyDescent="0.25">
      <c r="A28" s="63" t="s">
        <v>157</v>
      </c>
      <c r="B28" s="64">
        <v>5399652.5300000003</v>
      </c>
      <c r="C28" s="64">
        <v>4808484.29</v>
      </c>
      <c r="D28" s="65">
        <f t="shared" si="1"/>
        <v>10208136.82</v>
      </c>
      <c r="E28" s="64">
        <v>5822472.6699999999</v>
      </c>
      <c r="F28" s="64">
        <v>5822472.6699999999</v>
      </c>
      <c r="G28" s="65">
        <f t="shared" si="2"/>
        <v>4385664.1500000004</v>
      </c>
    </row>
    <row r="29" spans="1:7" x14ac:dyDescent="0.25">
      <c r="A29" s="63" t="s">
        <v>158</v>
      </c>
      <c r="B29" s="64">
        <v>3498043.13</v>
      </c>
      <c r="C29" s="64">
        <v>101425.98</v>
      </c>
      <c r="D29" s="65">
        <f t="shared" si="1"/>
        <v>3599469.11</v>
      </c>
      <c r="E29" s="64">
        <v>2125814.59</v>
      </c>
      <c r="F29" s="64">
        <v>2125814.59</v>
      </c>
      <c r="G29" s="65">
        <f t="shared" si="2"/>
        <v>1473654.52</v>
      </c>
    </row>
    <row r="30" spans="1:7" x14ac:dyDescent="0.25">
      <c r="A30" s="63" t="s">
        <v>159</v>
      </c>
      <c r="B30" s="64">
        <v>912979.28</v>
      </c>
      <c r="C30" s="64">
        <v>29000</v>
      </c>
      <c r="D30" s="65">
        <f t="shared" si="1"/>
        <v>941979.28</v>
      </c>
      <c r="E30" s="64">
        <v>528955.82999999996</v>
      </c>
      <c r="F30" s="64">
        <v>528955.82999999996</v>
      </c>
      <c r="G30" s="65">
        <f t="shared" si="2"/>
        <v>413023.45000000007</v>
      </c>
    </row>
    <row r="31" spans="1:7" x14ac:dyDescent="0.25">
      <c r="A31" s="63" t="s">
        <v>160</v>
      </c>
      <c r="B31" s="64">
        <v>4963502.0999999996</v>
      </c>
      <c r="C31" s="64">
        <v>397826.07</v>
      </c>
      <c r="D31" s="65">
        <f t="shared" si="1"/>
        <v>5361328.17</v>
      </c>
      <c r="E31" s="64">
        <v>3058509.21</v>
      </c>
      <c r="F31" s="64">
        <v>3058509.21</v>
      </c>
      <c r="G31" s="65">
        <f t="shared" si="2"/>
        <v>2302818.96</v>
      </c>
    </row>
    <row r="32" spans="1:7" x14ac:dyDescent="0.25">
      <c r="A32" s="63" t="s">
        <v>161</v>
      </c>
      <c r="B32" s="64">
        <v>35393365.310000002</v>
      </c>
      <c r="C32" s="64">
        <v>6715204.6699999999</v>
      </c>
      <c r="D32" s="65">
        <f t="shared" si="1"/>
        <v>42108569.980000004</v>
      </c>
      <c r="E32" s="64">
        <v>28338372.190000001</v>
      </c>
      <c r="F32" s="64">
        <v>27536055.25</v>
      </c>
      <c r="G32" s="65">
        <f t="shared" si="2"/>
        <v>13770197.790000003</v>
      </c>
    </row>
    <row r="33" spans="1:7" x14ac:dyDescent="0.25">
      <c r="A33" s="63" t="s">
        <v>162</v>
      </c>
      <c r="B33" s="64">
        <v>3545665.33</v>
      </c>
      <c r="C33" s="64">
        <v>1061000</v>
      </c>
      <c r="D33" s="65">
        <f t="shared" si="1"/>
        <v>4606665.33</v>
      </c>
      <c r="E33" s="64">
        <v>2750132.68</v>
      </c>
      <c r="F33" s="64">
        <v>2762477.98</v>
      </c>
      <c r="G33" s="65">
        <f t="shared" si="2"/>
        <v>1856532.65</v>
      </c>
    </row>
    <row r="34" spans="1:7" x14ac:dyDescent="0.25">
      <c r="A34" s="63" t="s">
        <v>163</v>
      </c>
      <c r="B34" s="64">
        <v>1100000</v>
      </c>
      <c r="C34" s="64">
        <v>8550387.8399999999</v>
      </c>
      <c r="D34" s="65">
        <f t="shared" si="1"/>
        <v>9650387.8399999999</v>
      </c>
      <c r="E34" s="64">
        <v>1854561.37</v>
      </c>
      <c r="F34" s="64">
        <v>1854561.37</v>
      </c>
      <c r="G34" s="65">
        <f t="shared" si="2"/>
        <v>7795826.4699999997</v>
      </c>
    </row>
    <row r="35" spans="1:7" x14ac:dyDescent="0.25">
      <c r="A35" s="63" t="s">
        <v>164</v>
      </c>
      <c r="B35" s="64">
        <v>0</v>
      </c>
      <c r="C35" s="64">
        <v>887800</v>
      </c>
      <c r="D35" s="65">
        <f t="shared" si="1"/>
        <v>887800</v>
      </c>
      <c r="E35" s="64">
        <v>354912.68</v>
      </c>
      <c r="F35" s="64">
        <v>354912.68</v>
      </c>
      <c r="G35" s="65">
        <f t="shared" si="2"/>
        <v>532887.32000000007</v>
      </c>
    </row>
    <row r="36" spans="1:7" x14ac:dyDescent="0.25">
      <c r="A36" s="63" t="s">
        <v>165</v>
      </c>
      <c r="B36" s="64">
        <v>4315728.59</v>
      </c>
      <c r="C36" s="64">
        <v>950600</v>
      </c>
      <c r="D36" s="65">
        <f t="shared" si="1"/>
        <v>5266328.59</v>
      </c>
      <c r="E36" s="64">
        <v>3200922.38</v>
      </c>
      <c r="F36" s="64">
        <v>3206613.36</v>
      </c>
      <c r="G36" s="65">
        <f t="shared" si="2"/>
        <v>2065406.21</v>
      </c>
    </row>
    <row r="37" spans="1:7" x14ac:dyDescent="0.25">
      <c r="A37" s="63" t="s">
        <v>166</v>
      </c>
      <c r="B37" s="64">
        <v>557900.89</v>
      </c>
      <c r="C37" s="64">
        <v>0</v>
      </c>
      <c r="D37" s="65">
        <f t="shared" si="1"/>
        <v>557900.89</v>
      </c>
      <c r="E37" s="64">
        <v>329278.63</v>
      </c>
      <c r="F37" s="64">
        <v>329278.63</v>
      </c>
      <c r="G37" s="65">
        <f t="shared" si="2"/>
        <v>228622.26</v>
      </c>
    </row>
    <row r="38" spans="1:7" x14ac:dyDescent="0.25">
      <c r="A38" s="63" t="s">
        <v>167</v>
      </c>
      <c r="B38" s="64">
        <v>2999543.27</v>
      </c>
      <c r="C38" s="64">
        <v>207134</v>
      </c>
      <c r="D38" s="65">
        <f t="shared" si="1"/>
        <v>3206677.27</v>
      </c>
      <c r="E38" s="64">
        <v>1404432.17</v>
      </c>
      <c r="F38" s="64">
        <v>1404432.17</v>
      </c>
      <c r="G38" s="65">
        <f t="shared" si="2"/>
        <v>1802245.1</v>
      </c>
    </row>
    <row r="39" spans="1:7" x14ac:dyDescent="0.25">
      <c r="A39" s="63" t="s">
        <v>168</v>
      </c>
      <c r="B39" s="64">
        <v>4219225.38</v>
      </c>
      <c r="C39" s="64">
        <v>70600</v>
      </c>
      <c r="D39" s="65">
        <f t="shared" si="1"/>
        <v>4289825.38</v>
      </c>
      <c r="E39" s="64">
        <v>2435682.96</v>
      </c>
      <c r="F39" s="64">
        <v>2431271.96</v>
      </c>
      <c r="G39" s="65">
        <f t="shared" si="2"/>
        <v>1854142.42</v>
      </c>
    </row>
    <row r="40" spans="1:7" x14ac:dyDescent="0.25">
      <c r="A40" s="63" t="s">
        <v>169</v>
      </c>
      <c r="B40" s="64">
        <v>9452387.6600000001</v>
      </c>
      <c r="C40" s="64">
        <v>9739653.4900000002</v>
      </c>
      <c r="D40" s="65">
        <f t="shared" si="1"/>
        <v>19192041.149999999</v>
      </c>
      <c r="E40" s="64">
        <v>6846366.8300000001</v>
      </c>
      <c r="F40" s="64">
        <v>6820187.7199999997</v>
      </c>
      <c r="G40" s="65">
        <f t="shared" si="2"/>
        <v>12345674.319999998</v>
      </c>
    </row>
    <row r="41" spans="1:7" x14ac:dyDescent="0.25">
      <c r="A41" s="63" t="s">
        <v>170</v>
      </c>
      <c r="B41" s="64">
        <v>4403042.28</v>
      </c>
      <c r="C41" s="64">
        <v>181562.2</v>
      </c>
      <c r="D41" s="65">
        <f t="shared" si="1"/>
        <v>4584604.4800000004</v>
      </c>
      <c r="E41" s="64">
        <v>2381684.67</v>
      </c>
      <c r="F41" s="64">
        <v>2381684.67</v>
      </c>
      <c r="G41" s="65">
        <f t="shared" si="2"/>
        <v>2202919.8100000005</v>
      </c>
    </row>
    <row r="42" spans="1:7" x14ac:dyDescent="0.25">
      <c r="A42" s="63" t="s">
        <v>171</v>
      </c>
      <c r="B42" s="64">
        <v>2993905.5</v>
      </c>
      <c r="C42" s="64">
        <v>567274.28</v>
      </c>
      <c r="D42" s="65">
        <f t="shared" si="1"/>
        <v>3561179.7800000003</v>
      </c>
      <c r="E42" s="64">
        <v>1857631.3</v>
      </c>
      <c r="F42" s="64">
        <v>1857631.3</v>
      </c>
      <c r="G42" s="65">
        <f t="shared" si="2"/>
        <v>1703548.4800000002</v>
      </c>
    </row>
    <row r="43" spans="1:7" x14ac:dyDescent="0.25">
      <c r="A43" s="63" t="s">
        <v>172</v>
      </c>
      <c r="B43" s="64">
        <v>711624.08</v>
      </c>
      <c r="C43" s="64">
        <v>0</v>
      </c>
      <c r="D43" s="65">
        <f t="shared" si="1"/>
        <v>711624.08</v>
      </c>
      <c r="E43" s="64">
        <v>333978.09000000003</v>
      </c>
      <c r="F43" s="64">
        <v>333978.09000000003</v>
      </c>
      <c r="G43" s="65">
        <f t="shared" si="2"/>
        <v>377645.98999999993</v>
      </c>
    </row>
    <row r="44" spans="1:7" x14ac:dyDescent="0.25">
      <c r="A44" s="63" t="s">
        <v>173</v>
      </c>
      <c r="B44" s="64">
        <v>9714085.7799999993</v>
      </c>
      <c r="C44" s="64">
        <v>13040400</v>
      </c>
      <c r="D44" s="65">
        <f t="shared" si="1"/>
        <v>22754485.780000001</v>
      </c>
      <c r="E44" s="64">
        <v>12450461.92</v>
      </c>
      <c r="F44" s="64">
        <v>10779505.6</v>
      </c>
      <c r="G44" s="65">
        <f t="shared" si="2"/>
        <v>10304023.860000001</v>
      </c>
    </row>
    <row r="45" spans="1:7" x14ac:dyDescent="0.25">
      <c r="A45" s="63" t="s">
        <v>174</v>
      </c>
      <c r="B45" s="64">
        <v>8786546.8100000005</v>
      </c>
      <c r="C45" s="64">
        <v>854341.85</v>
      </c>
      <c r="D45" s="65">
        <f t="shared" si="1"/>
        <v>9640888.6600000001</v>
      </c>
      <c r="E45" s="64">
        <v>5408349.96</v>
      </c>
      <c r="F45" s="64">
        <v>5408349.96</v>
      </c>
      <c r="G45" s="65">
        <f t="shared" si="2"/>
        <v>4232538.7</v>
      </c>
    </row>
    <row r="46" spans="1:7" x14ac:dyDescent="0.25">
      <c r="A46" s="63" t="s">
        <v>175</v>
      </c>
      <c r="B46" s="64">
        <v>1369680.94</v>
      </c>
      <c r="C46" s="64">
        <v>10000</v>
      </c>
      <c r="D46" s="65">
        <f t="shared" si="1"/>
        <v>1379680.94</v>
      </c>
      <c r="E46" s="64">
        <v>790670.15</v>
      </c>
      <c r="F46" s="64">
        <v>790670.15</v>
      </c>
      <c r="G46" s="65">
        <f t="shared" si="2"/>
        <v>589010.78999999992</v>
      </c>
    </row>
    <row r="47" spans="1:7" x14ac:dyDescent="0.25">
      <c r="A47" s="63" t="s">
        <v>176</v>
      </c>
      <c r="B47" s="64">
        <v>2179079.35</v>
      </c>
      <c r="C47" s="64">
        <v>10000</v>
      </c>
      <c r="D47" s="65">
        <f t="shared" si="1"/>
        <v>2189079.35</v>
      </c>
      <c r="E47" s="64">
        <v>1373958.19</v>
      </c>
      <c r="F47" s="64">
        <v>1373958.19</v>
      </c>
      <c r="G47" s="65">
        <f t="shared" si="2"/>
        <v>815121.16000000015</v>
      </c>
    </row>
    <row r="48" spans="1:7" x14ac:dyDescent="0.25">
      <c r="A48" s="63" t="s">
        <v>177</v>
      </c>
      <c r="B48" s="64">
        <v>789138.36</v>
      </c>
      <c r="C48" s="64">
        <v>5000</v>
      </c>
      <c r="D48" s="65">
        <f t="shared" si="1"/>
        <v>794138.36</v>
      </c>
      <c r="E48" s="64">
        <v>431905.55</v>
      </c>
      <c r="F48" s="64">
        <v>438875.51</v>
      </c>
      <c r="G48" s="65">
        <f t="shared" si="2"/>
        <v>362232.81</v>
      </c>
    </row>
    <row r="49" spans="1:7" x14ac:dyDescent="0.25">
      <c r="A49" s="63" t="s">
        <v>178</v>
      </c>
      <c r="B49" s="64">
        <v>17658771.73</v>
      </c>
      <c r="C49" s="64">
        <v>84467639.590000004</v>
      </c>
      <c r="D49" s="65">
        <f t="shared" si="1"/>
        <v>102126411.32000001</v>
      </c>
      <c r="E49" s="64">
        <v>23271923.850000001</v>
      </c>
      <c r="F49" s="64">
        <v>22452323.850000001</v>
      </c>
      <c r="G49" s="65">
        <f t="shared" si="2"/>
        <v>78854487.469999999</v>
      </c>
    </row>
    <row r="50" spans="1:7" x14ac:dyDescent="0.25">
      <c r="A50" s="9"/>
      <c r="B50" s="16"/>
      <c r="C50" s="16"/>
      <c r="D50" s="16"/>
      <c r="E50" s="16"/>
      <c r="F50" s="16"/>
      <c r="G50" s="16"/>
    </row>
    <row r="51" spans="1:7" x14ac:dyDescent="0.25">
      <c r="A51" s="1" t="s">
        <v>27</v>
      </c>
      <c r="B51" s="2">
        <f>SUM(B52:B65)</f>
        <v>121765046.34999999</v>
      </c>
      <c r="C51" s="2">
        <f t="shared" ref="C51:G51" si="3">SUM(C52:C65)</f>
        <v>157789362.17000002</v>
      </c>
      <c r="D51" s="2">
        <f t="shared" si="3"/>
        <v>279554408.51999998</v>
      </c>
      <c r="E51" s="2">
        <f t="shared" si="3"/>
        <v>98990546.409999996</v>
      </c>
      <c r="F51" s="2">
        <f t="shared" si="3"/>
        <v>98204085.289999992</v>
      </c>
      <c r="G51" s="2">
        <f t="shared" si="3"/>
        <v>180563862.11000001</v>
      </c>
    </row>
    <row r="52" spans="1:7" x14ac:dyDescent="0.25">
      <c r="A52" s="63" t="s">
        <v>150</v>
      </c>
      <c r="B52" s="64">
        <v>0</v>
      </c>
      <c r="C52" s="64">
        <v>120000</v>
      </c>
      <c r="D52" s="65">
        <f t="shared" ref="D52:D65" si="4">B52+C52</f>
        <v>120000</v>
      </c>
      <c r="E52" s="64">
        <v>0</v>
      </c>
      <c r="F52" s="64">
        <v>0</v>
      </c>
      <c r="G52" s="65">
        <f t="shared" ref="G52:G65" si="5">D52-E52</f>
        <v>120000</v>
      </c>
    </row>
    <row r="53" spans="1:7" x14ac:dyDescent="0.25">
      <c r="A53" s="63" t="s">
        <v>155</v>
      </c>
      <c r="B53" s="64">
        <v>0</v>
      </c>
      <c r="C53" s="64">
        <v>2257160.7999999998</v>
      </c>
      <c r="D53" s="65">
        <f t="shared" si="4"/>
        <v>2257160.7999999998</v>
      </c>
      <c r="E53" s="64">
        <v>2120000</v>
      </c>
      <c r="F53" s="64">
        <v>2120000</v>
      </c>
      <c r="G53" s="65">
        <f t="shared" si="5"/>
        <v>137160.79999999981</v>
      </c>
    </row>
    <row r="54" spans="1:7" x14ac:dyDescent="0.25">
      <c r="A54" s="63" t="s">
        <v>156</v>
      </c>
      <c r="B54" s="64">
        <v>998605.83</v>
      </c>
      <c r="C54" s="64">
        <v>0</v>
      </c>
      <c r="D54" s="65">
        <f t="shared" si="4"/>
        <v>998605.83</v>
      </c>
      <c r="E54" s="64">
        <v>454554</v>
      </c>
      <c r="F54" s="64">
        <v>454554</v>
      </c>
      <c r="G54" s="65">
        <f t="shared" si="5"/>
        <v>544051.82999999996</v>
      </c>
    </row>
    <row r="55" spans="1:7" x14ac:dyDescent="0.25">
      <c r="A55" s="63" t="s">
        <v>162</v>
      </c>
      <c r="B55" s="64">
        <v>0</v>
      </c>
      <c r="C55" s="64">
        <v>275000</v>
      </c>
      <c r="D55" s="65">
        <f t="shared" si="4"/>
        <v>275000</v>
      </c>
      <c r="E55" s="64">
        <v>230000</v>
      </c>
      <c r="F55" s="64">
        <v>230000</v>
      </c>
      <c r="G55" s="65">
        <f t="shared" si="5"/>
        <v>45000</v>
      </c>
    </row>
    <row r="56" spans="1:7" x14ac:dyDescent="0.25">
      <c r="A56" s="63" t="s">
        <v>163</v>
      </c>
      <c r="B56" s="64">
        <v>68780868.459999993</v>
      </c>
      <c r="C56" s="64">
        <v>4259602.2</v>
      </c>
      <c r="D56" s="65">
        <f t="shared" si="4"/>
        <v>73040470.659999996</v>
      </c>
      <c r="E56" s="64">
        <v>45079384.460000001</v>
      </c>
      <c r="F56" s="64">
        <v>45142909.829999998</v>
      </c>
      <c r="G56" s="65">
        <f t="shared" si="5"/>
        <v>27961086.199999996</v>
      </c>
    </row>
    <row r="57" spans="1:7" x14ac:dyDescent="0.25">
      <c r="A57" s="63" t="s">
        <v>164</v>
      </c>
      <c r="B57" s="64">
        <v>1177990.72</v>
      </c>
      <c r="C57" s="64">
        <v>170655</v>
      </c>
      <c r="D57" s="65">
        <f t="shared" si="4"/>
        <v>1348645.72</v>
      </c>
      <c r="E57" s="64">
        <v>658316.88</v>
      </c>
      <c r="F57" s="64">
        <v>658316.88</v>
      </c>
      <c r="G57" s="65">
        <f t="shared" si="5"/>
        <v>690328.84</v>
      </c>
    </row>
    <row r="58" spans="1:7" x14ac:dyDescent="0.25">
      <c r="A58" s="63" t="s">
        <v>165</v>
      </c>
      <c r="B58" s="64">
        <v>0</v>
      </c>
      <c r="C58" s="64">
        <v>194000</v>
      </c>
      <c r="D58" s="65">
        <f t="shared" si="4"/>
        <v>194000</v>
      </c>
      <c r="E58" s="64">
        <v>150960</v>
      </c>
      <c r="F58" s="64">
        <v>150960</v>
      </c>
      <c r="G58" s="65">
        <f t="shared" si="5"/>
        <v>43040</v>
      </c>
    </row>
    <row r="59" spans="1:7" x14ac:dyDescent="0.25">
      <c r="A59" s="63" t="s">
        <v>169</v>
      </c>
      <c r="B59" s="64">
        <v>11512488.51</v>
      </c>
      <c r="C59" s="64">
        <v>16719181.310000001</v>
      </c>
      <c r="D59" s="65">
        <f t="shared" si="4"/>
        <v>28231669.82</v>
      </c>
      <c r="E59" s="64">
        <v>7031574.7599999998</v>
      </c>
      <c r="F59" s="64">
        <v>7031574.7599999998</v>
      </c>
      <c r="G59" s="65">
        <f t="shared" si="5"/>
        <v>21200095.060000002</v>
      </c>
    </row>
    <row r="60" spans="1:7" x14ac:dyDescent="0.25">
      <c r="A60" s="63" t="s">
        <v>170</v>
      </c>
      <c r="B60" s="64">
        <v>4332367.9400000004</v>
      </c>
      <c r="C60" s="64">
        <v>5115269.0999999996</v>
      </c>
      <c r="D60" s="65">
        <f t="shared" si="4"/>
        <v>9447637.0399999991</v>
      </c>
      <c r="E60" s="64">
        <v>1027275</v>
      </c>
      <c r="F60" s="64">
        <v>1027275</v>
      </c>
      <c r="G60" s="65">
        <f t="shared" si="5"/>
        <v>8420362.0399999991</v>
      </c>
    </row>
    <row r="61" spans="1:7" x14ac:dyDescent="0.25">
      <c r="A61" s="63" t="s">
        <v>172</v>
      </c>
      <c r="B61" s="64">
        <v>151845</v>
      </c>
      <c r="C61" s="64">
        <v>0</v>
      </c>
      <c r="D61" s="65">
        <f t="shared" si="4"/>
        <v>151845</v>
      </c>
      <c r="E61" s="64">
        <v>34815.08</v>
      </c>
      <c r="F61" s="64">
        <v>33771.08</v>
      </c>
      <c r="G61" s="65">
        <f t="shared" si="5"/>
        <v>117029.92</v>
      </c>
    </row>
    <row r="62" spans="1:7" x14ac:dyDescent="0.25">
      <c r="A62" s="63" t="s">
        <v>173</v>
      </c>
      <c r="B62" s="64">
        <v>14324702.390000001</v>
      </c>
      <c r="C62" s="64">
        <v>10102153</v>
      </c>
      <c r="D62" s="65">
        <f t="shared" si="4"/>
        <v>24426855.390000001</v>
      </c>
      <c r="E62" s="64">
        <v>17722577.07</v>
      </c>
      <c r="F62" s="64">
        <v>16873634.579999998</v>
      </c>
      <c r="G62" s="65">
        <f t="shared" si="5"/>
        <v>6704278.3200000003</v>
      </c>
    </row>
    <row r="63" spans="1:7" x14ac:dyDescent="0.25">
      <c r="A63" s="63" t="s">
        <v>175</v>
      </c>
      <c r="B63" s="64">
        <v>22500</v>
      </c>
      <c r="C63" s="64">
        <v>0</v>
      </c>
      <c r="D63" s="65">
        <f t="shared" si="4"/>
        <v>22500</v>
      </c>
      <c r="E63" s="64">
        <v>0</v>
      </c>
      <c r="F63" s="64">
        <v>0</v>
      </c>
      <c r="G63" s="65">
        <f t="shared" si="5"/>
        <v>22500</v>
      </c>
    </row>
    <row r="64" spans="1:7" x14ac:dyDescent="0.25">
      <c r="A64" s="63" t="s">
        <v>176</v>
      </c>
      <c r="B64" s="64">
        <v>45594.6</v>
      </c>
      <c r="C64" s="64">
        <v>0</v>
      </c>
      <c r="D64" s="65">
        <f t="shared" si="4"/>
        <v>45594.6</v>
      </c>
      <c r="E64" s="64">
        <v>0</v>
      </c>
      <c r="F64" s="64">
        <v>0</v>
      </c>
      <c r="G64" s="65">
        <f t="shared" si="5"/>
        <v>45594.6</v>
      </c>
    </row>
    <row r="65" spans="1:7" x14ac:dyDescent="0.25">
      <c r="A65" s="63" t="s">
        <v>178</v>
      </c>
      <c r="B65" s="64">
        <v>20418082.899999999</v>
      </c>
      <c r="C65" s="64">
        <v>118576340.76000001</v>
      </c>
      <c r="D65" s="65">
        <f t="shared" si="4"/>
        <v>138994423.66</v>
      </c>
      <c r="E65" s="64">
        <v>24481089.16</v>
      </c>
      <c r="F65" s="64">
        <v>24481089.16</v>
      </c>
      <c r="G65" s="65">
        <f t="shared" si="5"/>
        <v>114513334.5</v>
      </c>
    </row>
    <row r="66" spans="1:7" x14ac:dyDescent="0.25">
      <c r="A66" s="9" t="s">
        <v>2</v>
      </c>
      <c r="B66" s="16"/>
      <c r="C66" s="16"/>
      <c r="D66" s="16"/>
      <c r="E66" s="16"/>
      <c r="F66" s="16"/>
      <c r="G66" s="16"/>
    </row>
    <row r="67" spans="1:7" x14ac:dyDescent="0.25">
      <c r="A67" s="1" t="s">
        <v>23</v>
      </c>
      <c r="B67" s="2">
        <f t="shared" ref="B67:G67" si="6">SUM(B51,B9)</f>
        <v>365503763.33999997</v>
      </c>
      <c r="C67" s="2">
        <f t="shared" si="6"/>
        <v>254186278.47000003</v>
      </c>
      <c r="D67" s="2">
        <f t="shared" si="6"/>
        <v>619690041.80999994</v>
      </c>
      <c r="E67" s="2">
        <f t="shared" si="6"/>
        <v>255673319.61000001</v>
      </c>
      <c r="F67" s="2">
        <f t="shared" si="6"/>
        <v>251153325.71000001</v>
      </c>
      <c r="G67" s="2">
        <f t="shared" si="6"/>
        <v>364016722.19999999</v>
      </c>
    </row>
    <row r="68" spans="1:7" x14ac:dyDescent="0.25">
      <c r="A68" s="18"/>
      <c r="B68" s="18"/>
      <c r="C68" s="18"/>
      <c r="D68" s="18"/>
      <c r="E68" s="18"/>
      <c r="F68" s="18"/>
      <c r="G68" s="1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66:G67 B9:G9 B18:G5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horizontalDpi="1200" verticalDpi="1200" r:id="rId1"/>
  <ignoredErrors>
    <ignoredError sqref="B66:G67 B51:G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6" t="s">
        <v>28</v>
      </c>
      <c r="B1" s="76"/>
      <c r="C1" s="76"/>
      <c r="D1" s="76"/>
      <c r="E1" s="76"/>
      <c r="F1" s="76"/>
      <c r="G1" s="76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29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30</v>
      </c>
      <c r="B5" s="56"/>
      <c r="C5" s="56"/>
      <c r="D5" s="56"/>
      <c r="E5" s="56"/>
      <c r="F5" s="56"/>
      <c r="G5" s="57"/>
    </row>
    <row r="6" spans="1:7" x14ac:dyDescent="0.25">
      <c r="A6" s="74" t="s">
        <v>31</v>
      </c>
      <c r="B6" s="11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25">
      <c r="A7" s="75"/>
      <c r="B7" s="32" t="s">
        <v>32</v>
      </c>
      <c r="C7" s="75"/>
      <c r="D7" s="75"/>
      <c r="E7" s="75"/>
      <c r="F7" s="75"/>
      <c r="G7" s="75"/>
    </row>
    <row r="8" spans="1:7" ht="30" x14ac:dyDescent="0.25">
      <c r="A8" s="33" t="s">
        <v>33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5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34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35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12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13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38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39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5" t="s">
        <v>40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15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43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5" t="s">
        <v>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44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35" t="s">
        <v>45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18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46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7" t="s">
        <v>47</v>
      </c>
      <c r="B1" s="77"/>
      <c r="C1" s="77"/>
      <c r="D1" s="77"/>
      <c r="E1" s="77"/>
      <c r="F1" s="77"/>
      <c r="G1" s="77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48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30</v>
      </c>
      <c r="B5" s="42"/>
      <c r="C5" s="42"/>
      <c r="D5" s="42"/>
      <c r="E5" s="42"/>
      <c r="F5" s="42"/>
      <c r="G5" s="43"/>
    </row>
    <row r="6" spans="1:7" x14ac:dyDescent="0.25">
      <c r="A6" s="78" t="s">
        <v>49</v>
      </c>
      <c r="B6" s="11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25">
      <c r="A7" s="79"/>
      <c r="B7" s="12" t="s">
        <v>32</v>
      </c>
      <c r="C7" s="75"/>
      <c r="D7" s="75"/>
      <c r="E7" s="75"/>
      <c r="F7" s="75"/>
      <c r="G7" s="75"/>
    </row>
    <row r="8" spans="1:7" x14ac:dyDescent="0.25">
      <c r="A8" s="7" t="s">
        <v>50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0" t="s">
        <v>51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53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55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56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57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59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7"/>
      <c r="B18" s="15"/>
      <c r="C18" s="15"/>
      <c r="D18" s="15"/>
      <c r="E18" s="15"/>
      <c r="F18" s="15"/>
      <c r="G18" s="15"/>
    </row>
    <row r="19" spans="1:7" x14ac:dyDescent="0.25">
      <c r="A19" s="1" t="s">
        <v>60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0" t="s">
        <v>51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53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54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55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57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59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62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7" t="s">
        <v>63</v>
      </c>
      <c r="B1" s="77"/>
      <c r="C1" s="77"/>
      <c r="D1" s="77"/>
      <c r="E1" s="77"/>
      <c r="F1" s="77"/>
      <c r="G1" s="77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64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1" t="s">
        <v>31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1">
        <f>+F5+1</f>
        <v>2022</v>
      </c>
    </row>
    <row r="6" spans="1:7" ht="32.25" x14ac:dyDescent="0.25">
      <c r="A6" s="69"/>
      <c r="B6" s="83"/>
      <c r="C6" s="83"/>
      <c r="D6" s="83"/>
      <c r="E6" s="83"/>
      <c r="F6" s="83"/>
      <c r="G6" s="12" t="s">
        <v>65</v>
      </c>
    </row>
    <row r="7" spans="1:7" x14ac:dyDescent="0.25">
      <c r="A7" s="24" t="s">
        <v>33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5" t="s">
        <v>66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67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68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69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73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74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75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76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77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39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5" t="s">
        <v>78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79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/>
      <c r="B27" s="22"/>
      <c r="C27" s="22"/>
      <c r="D27" s="22"/>
      <c r="E27" s="22"/>
      <c r="F27" s="22"/>
      <c r="G27" s="22"/>
    </row>
    <row r="28" spans="1:7" x14ac:dyDescent="0.25">
      <c r="A28" s="1" t="s">
        <v>43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0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5"/>
      <c r="B30" s="22"/>
      <c r="C30" s="22"/>
      <c r="D30" s="22"/>
      <c r="E30" s="22"/>
      <c r="F30" s="22"/>
      <c r="G30" s="22"/>
    </row>
    <row r="31" spans="1:7" x14ac:dyDescent="0.25">
      <c r="A31" s="1" t="s">
        <v>83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2"/>
      <c r="C32" s="22"/>
      <c r="D32" s="22"/>
      <c r="E32" s="22"/>
      <c r="F32" s="22"/>
      <c r="G32" s="22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29" t="s">
        <v>45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84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1" t="s">
        <v>85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0" t="s">
        <v>86</v>
      </c>
      <c r="B39" s="80"/>
      <c r="C39" s="80"/>
      <c r="D39" s="80"/>
      <c r="E39" s="80"/>
      <c r="F39" s="80"/>
      <c r="G39" s="80"/>
    </row>
    <row r="40" spans="1:7" x14ac:dyDescent="0.25">
      <c r="A40" s="80" t="s">
        <v>87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7" t="s">
        <v>88</v>
      </c>
      <c r="B1" s="77"/>
      <c r="C1" s="77"/>
      <c r="D1" s="77"/>
      <c r="E1" s="77"/>
      <c r="F1" s="77"/>
      <c r="G1" s="77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89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4" t="s">
        <v>49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11">
        <v>2022</v>
      </c>
    </row>
    <row r="6" spans="1:7" ht="48.75" customHeight="1" x14ac:dyDescent="0.25">
      <c r="A6" s="85"/>
      <c r="B6" s="83"/>
      <c r="C6" s="83"/>
      <c r="D6" s="83"/>
      <c r="E6" s="83"/>
      <c r="F6" s="83"/>
      <c r="G6" s="12" t="s">
        <v>90</v>
      </c>
    </row>
    <row r="7" spans="1:7" x14ac:dyDescent="0.25">
      <c r="A7" s="7" t="s">
        <v>50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0" t="s">
        <v>51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54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55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56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57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58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60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0" t="s">
        <v>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54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55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56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57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59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91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0" t="s">
        <v>86</v>
      </c>
      <c r="B32" s="80"/>
      <c r="C32" s="80"/>
      <c r="D32" s="80"/>
      <c r="E32" s="80"/>
      <c r="F32" s="80"/>
      <c r="G32" s="80"/>
    </row>
    <row r="33" spans="1:7" x14ac:dyDescent="0.25">
      <c r="A33" s="80" t="s">
        <v>87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6" t="s">
        <v>92</v>
      </c>
      <c r="B1" s="86"/>
      <c r="C1" s="86"/>
      <c r="D1" s="86"/>
      <c r="E1" s="86"/>
      <c r="F1" s="86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93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94</v>
      </c>
      <c r="C4" s="48" t="s">
        <v>95</v>
      </c>
      <c r="D4" s="48" t="s">
        <v>96</v>
      </c>
      <c r="E4" s="48" t="s">
        <v>97</v>
      </c>
      <c r="F4" s="48" t="s">
        <v>98</v>
      </c>
    </row>
    <row r="5" spans="1:6" ht="12.75" customHeight="1" x14ac:dyDescent="0.25">
      <c r="A5" s="5" t="s">
        <v>99</v>
      </c>
      <c r="B5" s="17"/>
      <c r="C5" s="17"/>
      <c r="D5" s="17"/>
      <c r="E5" s="17"/>
      <c r="F5" s="17"/>
    </row>
    <row r="6" spans="1:6" ht="30" x14ac:dyDescent="0.25">
      <c r="A6" s="21" t="s">
        <v>100</v>
      </c>
      <c r="B6" s="22"/>
      <c r="C6" s="22"/>
      <c r="D6" s="22"/>
      <c r="E6" s="22"/>
      <c r="F6" s="22"/>
    </row>
    <row r="7" spans="1:6" ht="15" x14ac:dyDescent="0.25">
      <c r="A7" s="21" t="s">
        <v>101</v>
      </c>
      <c r="B7" s="22"/>
      <c r="C7" s="22"/>
      <c r="D7" s="22"/>
      <c r="E7" s="22"/>
      <c r="F7" s="22"/>
    </row>
    <row r="8" spans="1:6" ht="15" x14ac:dyDescent="0.25">
      <c r="A8" s="29"/>
      <c r="B8" s="15"/>
      <c r="C8" s="15"/>
      <c r="D8" s="15"/>
      <c r="E8" s="15"/>
      <c r="F8" s="15"/>
    </row>
    <row r="9" spans="1:6" ht="15" x14ac:dyDescent="0.25">
      <c r="A9" s="5" t="s">
        <v>102</v>
      </c>
      <c r="B9" s="15"/>
      <c r="C9" s="15"/>
      <c r="D9" s="15"/>
      <c r="E9" s="15"/>
      <c r="F9" s="15"/>
    </row>
    <row r="10" spans="1:6" ht="15" x14ac:dyDescent="0.25">
      <c r="A10" s="21" t="s">
        <v>103</v>
      </c>
      <c r="B10" s="22"/>
      <c r="C10" s="22"/>
      <c r="D10" s="22"/>
      <c r="E10" s="22"/>
      <c r="F10" s="22"/>
    </row>
    <row r="11" spans="1:6" ht="15" x14ac:dyDescent="0.25">
      <c r="A11" s="37" t="s">
        <v>104</v>
      </c>
      <c r="B11" s="22"/>
      <c r="C11" s="22"/>
      <c r="D11" s="22"/>
      <c r="E11" s="22"/>
      <c r="F11" s="22"/>
    </row>
    <row r="12" spans="1:6" ht="15" x14ac:dyDescent="0.25">
      <c r="A12" s="37" t="s">
        <v>105</v>
      </c>
      <c r="B12" s="22"/>
      <c r="C12" s="22"/>
      <c r="D12" s="22"/>
      <c r="E12" s="22"/>
      <c r="F12" s="22"/>
    </row>
    <row r="13" spans="1:6" ht="15" x14ac:dyDescent="0.25">
      <c r="A13" s="37" t="s">
        <v>106</v>
      </c>
      <c r="B13" s="22"/>
      <c r="C13" s="22"/>
      <c r="D13" s="22"/>
      <c r="E13" s="22"/>
      <c r="F13" s="22"/>
    </row>
    <row r="14" spans="1:6" ht="15" x14ac:dyDescent="0.25">
      <c r="A14" s="21" t="s">
        <v>107</v>
      </c>
      <c r="B14" s="22"/>
      <c r="C14" s="22"/>
      <c r="D14" s="22"/>
      <c r="E14" s="22"/>
      <c r="F14" s="22"/>
    </row>
    <row r="15" spans="1:6" ht="15" x14ac:dyDescent="0.25">
      <c r="A15" s="37" t="s">
        <v>104</v>
      </c>
      <c r="B15" s="22"/>
      <c r="C15" s="22"/>
      <c r="D15" s="22"/>
      <c r="E15" s="22"/>
      <c r="F15" s="22"/>
    </row>
    <row r="16" spans="1:6" ht="15" x14ac:dyDescent="0.25">
      <c r="A16" s="37" t="s">
        <v>105</v>
      </c>
      <c r="B16" s="22"/>
      <c r="C16" s="22"/>
      <c r="D16" s="22"/>
      <c r="E16" s="22"/>
      <c r="F16" s="22"/>
    </row>
    <row r="17" spans="1:6" ht="15" x14ac:dyDescent="0.25">
      <c r="A17" s="37" t="s">
        <v>106</v>
      </c>
      <c r="B17" s="22"/>
      <c r="C17" s="22"/>
      <c r="D17" s="22"/>
      <c r="E17" s="22"/>
      <c r="F17" s="22"/>
    </row>
    <row r="18" spans="1:6" ht="15" x14ac:dyDescent="0.25">
      <c r="A18" s="21" t="s">
        <v>108</v>
      </c>
      <c r="B18" s="49"/>
      <c r="C18" s="22"/>
      <c r="D18" s="22"/>
      <c r="E18" s="22"/>
      <c r="F18" s="22"/>
    </row>
    <row r="19" spans="1:6" ht="15" x14ac:dyDescent="0.25">
      <c r="A19" s="21" t="s">
        <v>109</v>
      </c>
      <c r="B19" s="22"/>
      <c r="C19" s="22"/>
      <c r="D19" s="22"/>
      <c r="E19" s="22"/>
      <c r="F19" s="22"/>
    </row>
    <row r="20" spans="1:6" ht="30" x14ac:dyDescent="0.25">
      <c r="A20" s="21" t="s">
        <v>110</v>
      </c>
      <c r="B20" s="50"/>
      <c r="C20" s="50"/>
      <c r="D20" s="50"/>
      <c r="E20" s="50"/>
      <c r="F20" s="50"/>
    </row>
    <row r="21" spans="1:6" ht="30" x14ac:dyDescent="0.25">
      <c r="A21" s="21" t="s">
        <v>111</v>
      </c>
      <c r="B21" s="50"/>
      <c r="C21" s="50"/>
      <c r="D21" s="50"/>
      <c r="E21" s="50"/>
      <c r="F21" s="50"/>
    </row>
    <row r="22" spans="1:6" ht="30" x14ac:dyDescent="0.25">
      <c r="A22" s="21" t="s">
        <v>112</v>
      </c>
      <c r="B22" s="50"/>
      <c r="C22" s="50"/>
      <c r="D22" s="50"/>
      <c r="E22" s="50"/>
      <c r="F22" s="50"/>
    </row>
    <row r="23" spans="1:6" ht="15" x14ac:dyDescent="0.25">
      <c r="A23" s="21" t="s">
        <v>113</v>
      </c>
      <c r="B23" s="50"/>
      <c r="C23" s="50"/>
      <c r="D23" s="50"/>
      <c r="E23" s="50"/>
      <c r="F23" s="50"/>
    </row>
    <row r="24" spans="1:6" ht="15" x14ac:dyDescent="0.25">
      <c r="A24" s="21" t="s">
        <v>114</v>
      </c>
      <c r="B24" s="51"/>
      <c r="C24" s="22"/>
      <c r="D24" s="22"/>
      <c r="E24" s="22"/>
      <c r="F24" s="22"/>
    </row>
    <row r="25" spans="1:6" ht="15" x14ac:dyDescent="0.25">
      <c r="A25" s="21" t="s">
        <v>115</v>
      </c>
      <c r="B25" s="51"/>
      <c r="C25" s="22"/>
      <c r="D25" s="22"/>
      <c r="E25" s="22"/>
      <c r="F25" s="22"/>
    </row>
    <row r="26" spans="1:6" ht="15" x14ac:dyDescent="0.25">
      <c r="A26" s="29"/>
      <c r="B26" s="15"/>
      <c r="C26" s="15"/>
      <c r="D26" s="15"/>
      <c r="E26" s="15"/>
      <c r="F26" s="15"/>
    </row>
    <row r="27" spans="1:6" ht="15" x14ac:dyDescent="0.25">
      <c r="A27" s="5" t="s">
        <v>116</v>
      </c>
      <c r="B27" s="15"/>
      <c r="C27" s="15"/>
      <c r="D27" s="15"/>
      <c r="E27" s="15"/>
      <c r="F27" s="15"/>
    </row>
    <row r="28" spans="1:6" ht="15" x14ac:dyDescent="0.25">
      <c r="A28" s="21" t="s">
        <v>117</v>
      </c>
      <c r="B28" s="22"/>
      <c r="C28" s="22"/>
      <c r="D28" s="22"/>
      <c r="E28" s="22"/>
      <c r="F28" s="22"/>
    </row>
    <row r="29" spans="1:6" ht="15" x14ac:dyDescent="0.25">
      <c r="A29" s="29"/>
      <c r="B29" s="15"/>
      <c r="C29" s="15"/>
      <c r="D29" s="15"/>
      <c r="E29" s="15"/>
      <c r="F29" s="15"/>
    </row>
    <row r="30" spans="1:6" ht="15" x14ac:dyDescent="0.25">
      <c r="A30" s="5" t="s">
        <v>118</v>
      </c>
      <c r="B30" s="15"/>
      <c r="C30" s="15"/>
      <c r="D30" s="15"/>
      <c r="E30" s="15"/>
      <c r="F30" s="15"/>
    </row>
    <row r="31" spans="1:6" ht="15" x14ac:dyDescent="0.25">
      <c r="A31" s="21" t="s">
        <v>103</v>
      </c>
      <c r="B31" s="22"/>
      <c r="C31" s="22"/>
      <c r="D31" s="22"/>
      <c r="E31" s="22"/>
      <c r="F31" s="22"/>
    </row>
    <row r="32" spans="1:6" ht="15" x14ac:dyDescent="0.25">
      <c r="A32" s="21" t="s">
        <v>107</v>
      </c>
      <c r="B32" s="22"/>
      <c r="C32" s="22"/>
      <c r="D32" s="22"/>
      <c r="E32" s="22"/>
      <c r="F32" s="22"/>
    </row>
    <row r="33" spans="1:6" ht="15" x14ac:dyDescent="0.25">
      <c r="A33" s="21" t="s">
        <v>119</v>
      </c>
      <c r="B33" s="22"/>
      <c r="C33" s="22"/>
      <c r="D33" s="22"/>
      <c r="E33" s="22"/>
      <c r="F33" s="22"/>
    </row>
    <row r="34" spans="1:6" ht="15" x14ac:dyDescent="0.25">
      <c r="A34" s="29"/>
      <c r="B34" s="15"/>
      <c r="C34" s="15"/>
      <c r="D34" s="15"/>
      <c r="E34" s="15"/>
      <c r="F34" s="15"/>
    </row>
    <row r="35" spans="1:6" ht="15" x14ac:dyDescent="0.25">
      <c r="A35" s="5" t="s">
        <v>120</v>
      </c>
      <c r="B35" s="15"/>
      <c r="C35" s="15"/>
      <c r="D35" s="15"/>
      <c r="E35" s="15"/>
      <c r="F35" s="15"/>
    </row>
    <row r="36" spans="1:6" ht="15" x14ac:dyDescent="0.25">
      <c r="A36" s="21" t="s">
        <v>121</v>
      </c>
      <c r="B36" s="22"/>
      <c r="C36" s="22"/>
      <c r="D36" s="22"/>
      <c r="E36" s="22"/>
      <c r="F36" s="22"/>
    </row>
    <row r="37" spans="1:6" ht="15" x14ac:dyDescent="0.25">
      <c r="A37" s="21" t="s">
        <v>122</v>
      </c>
      <c r="B37" s="22"/>
      <c r="C37" s="22"/>
      <c r="D37" s="22"/>
      <c r="E37" s="22"/>
      <c r="F37" s="22"/>
    </row>
    <row r="38" spans="1:6" ht="15" x14ac:dyDescent="0.25">
      <c r="A38" s="21" t="s">
        <v>123</v>
      </c>
      <c r="B38" s="51"/>
      <c r="C38" s="22"/>
      <c r="D38" s="22"/>
      <c r="E38" s="22"/>
      <c r="F38" s="22"/>
    </row>
    <row r="39" spans="1:6" ht="15" x14ac:dyDescent="0.25">
      <c r="A39" s="29"/>
      <c r="B39" s="15"/>
      <c r="C39" s="15"/>
      <c r="D39" s="15"/>
      <c r="E39" s="15"/>
      <c r="F39" s="15"/>
    </row>
    <row r="40" spans="1:6" ht="15" x14ac:dyDescent="0.25">
      <c r="A40" s="5" t="s">
        <v>124</v>
      </c>
      <c r="B40" s="22"/>
      <c r="C40" s="22"/>
      <c r="D40" s="22"/>
      <c r="E40" s="22"/>
      <c r="F40" s="22"/>
    </row>
    <row r="41" spans="1:6" ht="15" x14ac:dyDescent="0.25">
      <c r="A41" s="29"/>
      <c r="B41" s="15"/>
      <c r="C41" s="15"/>
      <c r="D41" s="15"/>
      <c r="E41" s="15"/>
      <c r="F41" s="15"/>
    </row>
    <row r="42" spans="1:6" ht="15" x14ac:dyDescent="0.25">
      <c r="A42" s="5" t="s">
        <v>125</v>
      </c>
      <c r="B42" s="15"/>
      <c r="C42" s="15"/>
      <c r="D42" s="15"/>
      <c r="E42" s="15"/>
      <c r="F42" s="15"/>
    </row>
    <row r="43" spans="1:6" ht="15" x14ac:dyDescent="0.25">
      <c r="A43" s="21" t="s">
        <v>126</v>
      </c>
      <c r="B43" s="22"/>
      <c r="C43" s="22"/>
      <c r="D43" s="22"/>
      <c r="E43" s="22"/>
      <c r="F43" s="22"/>
    </row>
    <row r="44" spans="1:6" ht="15" x14ac:dyDescent="0.25">
      <c r="A44" s="21" t="s">
        <v>127</v>
      </c>
      <c r="B44" s="22"/>
      <c r="C44" s="22"/>
      <c r="D44" s="22"/>
      <c r="E44" s="22"/>
      <c r="F44" s="22"/>
    </row>
    <row r="45" spans="1:6" ht="15" x14ac:dyDescent="0.25">
      <c r="A45" s="21" t="s">
        <v>128</v>
      </c>
      <c r="B45" s="22"/>
      <c r="C45" s="22"/>
      <c r="D45" s="22"/>
      <c r="E45" s="22"/>
      <c r="F45" s="22"/>
    </row>
    <row r="46" spans="1:6" ht="15" x14ac:dyDescent="0.25">
      <c r="A46" s="29"/>
      <c r="B46" s="15"/>
      <c r="C46" s="15"/>
      <c r="D46" s="15"/>
      <c r="E46" s="15"/>
      <c r="F46" s="15"/>
    </row>
    <row r="47" spans="1:6" ht="30" x14ac:dyDescent="0.25">
      <c r="A47" s="5" t="s">
        <v>129</v>
      </c>
      <c r="B47" s="15"/>
      <c r="C47" s="15"/>
      <c r="D47" s="15"/>
      <c r="E47" s="15"/>
      <c r="F47" s="15"/>
    </row>
    <row r="48" spans="1:6" ht="15" x14ac:dyDescent="0.25">
      <c r="A48" s="21" t="s">
        <v>127</v>
      </c>
      <c r="B48" s="50"/>
      <c r="C48" s="50"/>
      <c r="D48" s="50"/>
      <c r="E48" s="50"/>
      <c r="F48" s="50"/>
    </row>
    <row r="49" spans="1:6" ht="15" x14ac:dyDescent="0.25">
      <c r="A49" s="21" t="s">
        <v>128</v>
      </c>
      <c r="B49" s="50"/>
      <c r="C49" s="50"/>
      <c r="D49" s="50"/>
      <c r="E49" s="50"/>
      <c r="F49" s="50"/>
    </row>
    <row r="50" spans="1:6" ht="15" x14ac:dyDescent="0.25">
      <c r="A50" s="29"/>
      <c r="B50" s="15"/>
      <c r="C50" s="15"/>
      <c r="D50" s="15"/>
      <c r="E50" s="15"/>
      <c r="F50" s="15"/>
    </row>
    <row r="51" spans="1:6" ht="15" x14ac:dyDescent="0.25">
      <c r="A51" s="5" t="s">
        <v>130</v>
      </c>
      <c r="B51" s="15"/>
      <c r="C51" s="15"/>
      <c r="D51" s="15"/>
      <c r="E51" s="15"/>
      <c r="F51" s="15"/>
    </row>
    <row r="52" spans="1:6" ht="15" x14ac:dyDescent="0.25">
      <c r="A52" s="21" t="s">
        <v>127</v>
      </c>
      <c r="B52" s="22"/>
      <c r="C52" s="22"/>
      <c r="D52" s="22"/>
      <c r="E52" s="22"/>
      <c r="F52" s="22"/>
    </row>
    <row r="53" spans="1:6" ht="15" x14ac:dyDescent="0.25">
      <c r="A53" s="21" t="s">
        <v>128</v>
      </c>
      <c r="B53" s="22"/>
      <c r="C53" s="22"/>
      <c r="D53" s="22"/>
      <c r="E53" s="22"/>
      <c r="F53" s="22"/>
    </row>
    <row r="54" spans="1:6" ht="15" x14ac:dyDescent="0.25">
      <c r="A54" s="21" t="s">
        <v>131</v>
      </c>
      <c r="B54" s="22"/>
      <c r="C54" s="22"/>
      <c r="D54" s="22"/>
      <c r="E54" s="22"/>
      <c r="F54" s="22"/>
    </row>
    <row r="55" spans="1:6" ht="15" x14ac:dyDescent="0.25">
      <c r="A55" s="29"/>
      <c r="B55" s="15"/>
      <c r="C55" s="15"/>
      <c r="D55" s="15"/>
      <c r="E55" s="15"/>
      <c r="F55" s="15"/>
    </row>
    <row r="56" spans="1:6" ht="44.25" customHeight="1" x14ac:dyDescent="0.25">
      <c r="A56" s="5" t="s">
        <v>132</v>
      </c>
      <c r="B56" s="15"/>
      <c r="C56" s="15"/>
      <c r="D56" s="15"/>
      <c r="E56" s="15"/>
      <c r="F56" s="15"/>
    </row>
    <row r="57" spans="1:6" ht="20.100000000000001" customHeight="1" x14ac:dyDescent="0.25">
      <c r="A57" s="21" t="s">
        <v>127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128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133</v>
      </c>
      <c r="B60" s="15"/>
      <c r="C60" s="15"/>
      <c r="D60" s="15"/>
      <c r="E60" s="15"/>
      <c r="F60" s="15"/>
    </row>
    <row r="61" spans="1:6" ht="20.100000000000001" customHeight="1" x14ac:dyDescent="0.25">
      <c r="A61" s="21" t="s">
        <v>134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135</v>
      </c>
      <c r="B62" s="51"/>
      <c r="C62" s="22"/>
      <c r="D62" s="22"/>
      <c r="E62" s="22"/>
      <c r="F62" s="22"/>
    </row>
    <row r="63" spans="1:6" ht="20.100000000000001" customHeight="1" x14ac:dyDescent="0.25">
      <c r="A63" s="29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136</v>
      </c>
      <c r="B64" s="15"/>
      <c r="C64" s="15"/>
      <c r="D64" s="15"/>
      <c r="E64" s="15"/>
      <c r="F64" s="15"/>
    </row>
    <row r="65" spans="1:6" ht="20.100000000000001" customHeight="1" x14ac:dyDescent="0.25">
      <c r="A65" s="21" t="s">
        <v>137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138</v>
      </c>
      <c r="B66" s="22"/>
      <c r="C66" s="22"/>
      <c r="D66" s="22"/>
      <c r="E66" s="22"/>
      <c r="F66" s="22"/>
    </row>
    <row r="67" spans="1:6" ht="20.100000000000001" customHeight="1" x14ac:dyDescent="0.25">
      <c r="A67" s="47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purl.org/dc/dcmitype/"/>
    <ds:schemaRef ds:uri="http://purl.org/dc/elements/1.1/"/>
    <ds:schemaRef ds:uri="6aa8a68a-ab09-4ac8-a697-fdce915bc567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0c865bf4-0f22-4e4d-b041-7b0c1657e5a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2023-10-31T18:12:13Z</cp:lastPrinted>
  <dcterms:created xsi:type="dcterms:W3CDTF">2023-03-16T22:14:51Z</dcterms:created>
  <dcterms:modified xsi:type="dcterms:W3CDTF">2023-10-31T18:12:16Z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