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" i="1" l="1"/>
  <c r="L108" i="1"/>
  <c r="G108" i="1"/>
  <c r="M107" i="1"/>
  <c r="L107" i="1"/>
  <c r="G107" i="1"/>
  <c r="M106" i="1"/>
  <c r="L106" i="1"/>
  <c r="G106" i="1"/>
  <c r="M105" i="1"/>
  <c r="L105" i="1"/>
  <c r="G105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04" i="1" l="1"/>
  <c r="G9" i="1"/>
  <c r="K111" i="1" l="1"/>
  <c r="J111" i="1"/>
  <c r="I111" i="1"/>
  <c r="H111" i="1"/>
  <c r="G111" i="1"/>
  <c r="K99" i="1"/>
  <c r="J99" i="1"/>
  <c r="I99" i="1"/>
  <c r="H99" i="1"/>
  <c r="G99" i="1"/>
  <c r="M111" i="1" l="1"/>
  <c r="M104" i="1"/>
  <c r="M99" i="1"/>
  <c r="M9" i="1"/>
  <c r="K113" i="1"/>
  <c r="I113" i="1"/>
  <c r="H113" i="1"/>
  <c r="J113" i="1"/>
  <c r="G113" i="1"/>
  <c r="L111" i="1"/>
  <c r="L104" i="1"/>
  <c r="L99" i="1"/>
  <c r="L9" i="1"/>
  <c r="L113" i="1" l="1"/>
  <c r="M113" i="1"/>
</calcChain>
</file>

<file path=xl/sharedStrings.xml><?xml version="1.0" encoding="utf-8"?>
<sst xmlns="http://schemas.openxmlformats.org/spreadsheetml/2006/main" count="193" uniqueCount="117">
  <si>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</si>
  <si>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</si>
  <si>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</si>
  <si>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</si>
  <si>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</si>
  <si>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</si>
  <si>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</si>
  <si>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</si>
  <si>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</si>
  <si>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</si>
  <si>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</si>
  <si>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</si>
  <si>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</si>
  <si>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</si>
  <si>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</si>
  <si>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</si>
  <si>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</si>
  <si>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</si>
  <si>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</si>
  <si>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</si>
  <si>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</si>
  <si>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</si>
  <si>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AYUNTAMIENTO</t>
  </si>
  <si>
    <t>MUEBLES DE OFICINA Y ESTANTERIA</t>
  </si>
  <si>
    <t>EQUIPO DE COMPUTO Y DE TECNOLOGIAS DE LA INFORMAC</t>
  </si>
  <si>
    <t>CAMARAS FOTOGRAFICAS Y DE VIDEO</t>
  </si>
  <si>
    <t>SIST DE AIRE ACON, CALEFACC Y DE REFR INDUS Y COM</t>
  </si>
  <si>
    <t>OTROS EQUIPOS</t>
  </si>
  <si>
    <t>E0002</t>
  </si>
  <si>
    <t>SINDICATURA</t>
  </si>
  <si>
    <t>E0003</t>
  </si>
  <si>
    <t>REGIDURIA</t>
  </si>
  <si>
    <t>E0004</t>
  </si>
  <si>
    <t>E0005</t>
  </si>
  <si>
    <t>MIGUEL HERNANDEZ ALVAREZ</t>
  </si>
  <si>
    <t>E0006</t>
  </si>
  <si>
    <t>E0007</t>
  </si>
  <si>
    <t>E0008</t>
  </si>
  <si>
    <t>E0009</t>
  </si>
  <si>
    <t>E0010</t>
  </si>
  <si>
    <t>FISCALIZACION</t>
  </si>
  <si>
    <t>E0011</t>
  </si>
  <si>
    <t>VEHICULOS Y EQUIPO TERRESTRE</t>
  </si>
  <si>
    <t>E0012</t>
  </si>
  <si>
    <t>E0014</t>
  </si>
  <si>
    <t>E0015</t>
  </si>
  <si>
    <t>PROTECCION CIVIL</t>
  </si>
  <si>
    <t>APARATOS DEPORTIVOS</t>
  </si>
  <si>
    <t>MAQUINARIA Y EQUIPO INDUSTRIAL</t>
  </si>
  <si>
    <t>EQUIPO DE COMUNICACION Y TELECOMUNICACION</t>
  </si>
  <si>
    <t>SOFTWARE</t>
  </si>
  <si>
    <t>E0016</t>
  </si>
  <si>
    <t>E0019</t>
  </si>
  <si>
    <t>DESARROLLO SOCIAL</t>
  </si>
  <si>
    <t>EQUIPOS Y APARATOS AUDIOVISUALES</t>
  </si>
  <si>
    <t>OTRO MOBILIARIO Y EQUIPO EDUCACIONAL Y RECREATIVO</t>
  </si>
  <si>
    <t>E0022</t>
  </si>
  <si>
    <t>SERVICIOS MUNICIPALES</t>
  </si>
  <si>
    <t>E0025</t>
  </si>
  <si>
    <t>RASTRO MUNICIPAL</t>
  </si>
  <si>
    <t>EQ DE GENERACION ELECTRICA, APARATOS Y ACCES ELECT</t>
  </si>
  <si>
    <t>E0026</t>
  </si>
  <si>
    <t>E0027</t>
  </si>
  <si>
    <t>E0028</t>
  </si>
  <si>
    <t>OBRAS PUBLICAS</t>
  </si>
  <si>
    <t>E0029</t>
  </si>
  <si>
    <t>EQUIPO MEDICO Y DE LABORATORIO</t>
  </si>
  <si>
    <t>INSTRUMENTAL MEDICO Y DE LABORATORIO</t>
  </si>
  <si>
    <t>E0030</t>
  </si>
  <si>
    <t>E0032</t>
  </si>
  <si>
    <t>ARBOLES Y PLANTAS</t>
  </si>
  <si>
    <t>E0033</t>
  </si>
  <si>
    <t>E0036</t>
  </si>
  <si>
    <t>ERNESTO VEGA ARIAS</t>
  </si>
  <si>
    <t>E0039</t>
  </si>
  <si>
    <t>INSTITUTO DE LA JUVENTUD APASENSE</t>
  </si>
  <si>
    <t>CARROCERIAS Y REMOLQUES</t>
  </si>
  <si>
    <t>E0040</t>
  </si>
  <si>
    <t>OTROS MOBILIARIOS Y EQUIPOS DE ADMINISTRACION</t>
  </si>
  <si>
    <t>G0001</t>
  </si>
  <si>
    <t>G0002</t>
  </si>
  <si>
    <t>M0001</t>
  </si>
  <si>
    <t>M0002</t>
  </si>
  <si>
    <t>M0003</t>
  </si>
  <si>
    <t>O0001</t>
  </si>
  <si>
    <t>CONTRALORIA MUNICIPAL</t>
  </si>
  <si>
    <t>LICENCIAS INFORMATICAS E INTELECTUALES</t>
  </si>
  <si>
    <t>P0001</t>
  </si>
  <si>
    <t>PROGRAMA MAS</t>
  </si>
  <si>
    <t>R0001</t>
  </si>
  <si>
    <t>COVID-19 CONTINGENCIA</t>
  </si>
  <si>
    <t>ESTU, FORM Y EVA D PROYE PRODU NO INCL EN CONCEP A</t>
  </si>
  <si>
    <t>K0016</t>
  </si>
  <si>
    <t>INVERSION PUBLICA</t>
  </si>
  <si>
    <t>EDIFICACION NO HABITACIONAL</t>
  </si>
  <si>
    <t>DIV DE TERRENOS Y CONSTR DE OBRAS DE URBANIZACION</t>
  </si>
  <si>
    <t>Municipio de Apaseo el Grande, Guanajuato
Programas y Proyectos de Inversión
Del 1 de Enero al 30 de Junio de 2023</t>
  </si>
  <si>
    <t>ALEJANDRO APASEO CERVANTES</t>
  </si>
  <si>
    <t>SUSANA MIRANDA HERNANDEZ</t>
  </si>
  <si>
    <t>FERNANDO IBARRA JIMENEZ</t>
  </si>
  <si>
    <t>JUANA ACOSTA TRUJILLO</t>
  </si>
  <si>
    <t>ITZEL MENDO GONZALEZ</t>
  </si>
  <si>
    <t>PALOMA SIMENTAL ROCHA</t>
  </si>
  <si>
    <t>SECRETARIA DEL H AYUNTAMIENTO</t>
  </si>
  <si>
    <t>INSTITUTO DE LA MUJER</t>
  </si>
  <si>
    <t>CASA DE LA CULTURA</t>
  </si>
  <si>
    <t>DESARROLLO ECONOMICO</t>
  </si>
  <si>
    <t>SEGURIDAD PUBLICA</t>
  </si>
  <si>
    <t>EDUCACION</t>
  </si>
  <si>
    <t>DESARROLLO URBANO</t>
  </si>
  <si>
    <t>DESARROLLO AGROPECUARIO Y AGRARIO</t>
  </si>
  <si>
    <t>ECOLOGIA</t>
  </si>
  <si>
    <t>COMUNICACIÓN SOCIAL</t>
  </si>
  <si>
    <t>JUZGADO</t>
  </si>
  <si>
    <t>OFICIALIA</t>
  </si>
  <si>
    <t>TESORERIA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</si>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</sst>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5"/>
  <sheetViews>
    <sheetView tabSelected="1" topLeftCell="A61" workbookViewId="0">
      <selection activeCell="D106" sqref="D10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0" width="11.5703125" style="1" bestFit="1" customWidth="1"/>
    <col min="11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96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5.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19646.55</v>
      </c>
      <c r="H9" s="36">
        <v>19646.55</v>
      </c>
      <c r="I9" s="36">
        <v>9646.5499999999993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18118.490000000002</v>
      </c>
      <c r="H10" s="36">
        <v>18118.490000000002</v>
      </c>
      <c r="I10" s="36">
        <v>8118.49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5230</v>
      </c>
      <c r="F11" s="30" t="s">
        <v>25</v>
      </c>
      <c r="G11" s="35">
        <f>+H11</f>
        <v>16372.13</v>
      </c>
      <c r="H11" s="36">
        <v>16372.13</v>
      </c>
      <c r="I11" s="36">
        <v>6372.13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5640</v>
      </c>
      <c r="F12" s="30" t="s">
        <v>26</v>
      </c>
      <c r="G12" s="35">
        <f>+H12</f>
        <v>77494.73</v>
      </c>
      <c r="H12" s="36">
        <v>77494.73</v>
      </c>
      <c r="I12" s="36">
        <v>21494.73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5690</v>
      </c>
      <c r="F13" s="30" t="s">
        <v>27</v>
      </c>
      <c r="G13" s="35">
        <f>+H13</f>
        <v>147349.13</v>
      </c>
      <c r="H13" s="36">
        <v>147349.13</v>
      </c>
      <c r="I13" s="36">
        <v>107349.13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28</v>
      </c>
      <c r="C14" s="33"/>
      <c r="D14" s="34" t="s">
        <v>29</v>
      </c>
      <c r="E14" s="29">
        <v>5110</v>
      </c>
      <c r="F14" s="30" t="s">
        <v>23</v>
      </c>
      <c r="G14" s="35">
        <f>+H14</f>
        <v>2860.54</v>
      </c>
      <c r="H14" s="36">
        <v>2860.54</v>
      </c>
      <c r="I14" s="36">
        <v>2860.54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22.5" x14ac:dyDescent="0.2">
      <c r="B15" s="32"/>
      <c r="C15" s="33"/>
      <c r="D15" s="34"/>
      <c r="E15" s="29">
        <v>5150</v>
      </c>
      <c r="F15" s="30" t="s">
        <v>24</v>
      </c>
      <c r="G15" s="35">
        <f>+H15</f>
        <v>3820.16</v>
      </c>
      <c r="H15" s="36">
        <v>3820.16</v>
      </c>
      <c r="I15" s="36">
        <v>23820.16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30</v>
      </c>
      <c r="C16" s="33"/>
      <c r="D16" s="34" t="s">
        <v>97</v>
      </c>
      <c r="E16" s="29">
        <v>5110</v>
      </c>
      <c r="F16" s="30" t="s">
        <v>23</v>
      </c>
      <c r="G16" s="35">
        <f>+H16</f>
        <v>3084.02</v>
      </c>
      <c r="H16" s="36">
        <v>3084.02</v>
      </c>
      <c r="I16" s="36">
        <v>3084.02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32</v>
      </c>
      <c r="C17" s="33"/>
      <c r="D17" s="34" t="s">
        <v>98</v>
      </c>
      <c r="E17" s="29">
        <v>5110</v>
      </c>
      <c r="F17" s="30" t="s">
        <v>23</v>
      </c>
      <c r="G17" s="35">
        <f>+H17</f>
        <v>3084.02</v>
      </c>
      <c r="H17" s="36">
        <v>3084.02</v>
      </c>
      <c r="I17" s="36">
        <v>3084.02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33</v>
      </c>
      <c r="C18" s="33"/>
      <c r="D18" s="34" t="s">
        <v>34</v>
      </c>
      <c r="E18" s="29">
        <v>5110</v>
      </c>
      <c r="F18" s="30" t="s">
        <v>23</v>
      </c>
      <c r="G18" s="35">
        <f>+H18</f>
        <v>3084.02</v>
      </c>
      <c r="H18" s="36">
        <v>3084.02</v>
      </c>
      <c r="I18" s="36">
        <v>3084.02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 t="s">
        <v>35</v>
      </c>
      <c r="C19" s="33"/>
      <c r="D19" s="34" t="s">
        <v>99</v>
      </c>
      <c r="E19" s="29">
        <v>5110</v>
      </c>
      <c r="F19" s="30" t="s">
        <v>23</v>
      </c>
      <c r="G19" s="35">
        <f>+H19</f>
        <v>3084.02</v>
      </c>
      <c r="H19" s="36">
        <v>3084.02</v>
      </c>
      <c r="I19" s="36">
        <v>3084.02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 t="s">
        <v>36</v>
      </c>
      <c r="C20" s="33"/>
      <c r="D20" s="34" t="s">
        <v>100</v>
      </c>
      <c r="E20" s="29">
        <v>5110</v>
      </c>
      <c r="F20" s="30" t="s">
        <v>23</v>
      </c>
      <c r="G20" s="35">
        <f>+H20</f>
        <v>3084.02</v>
      </c>
      <c r="H20" s="36">
        <v>3084.02</v>
      </c>
      <c r="I20" s="36">
        <v>3084.02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37</v>
      </c>
      <c r="C21" s="33"/>
      <c r="D21" s="34" t="s">
        <v>73</v>
      </c>
      <c r="E21" s="29">
        <v>5110</v>
      </c>
      <c r="F21" s="30" t="s">
        <v>23</v>
      </c>
      <c r="G21" s="35">
        <f>+H21</f>
        <v>3084.02</v>
      </c>
      <c r="H21" s="36">
        <v>3084.02</v>
      </c>
      <c r="I21" s="36">
        <v>3084.02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38</v>
      </c>
      <c r="C22" s="33"/>
      <c r="D22" s="34" t="s">
        <v>101</v>
      </c>
      <c r="E22" s="29">
        <v>5110</v>
      </c>
      <c r="F22" s="30" t="s">
        <v>23</v>
      </c>
      <c r="G22" s="35">
        <f>+H22</f>
        <v>3084.02</v>
      </c>
      <c r="H22" s="36">
        <v>3084.02</v>
      </c>
      <c r="I22" s="36">
        <v>1084.02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 t="s">
        <v>39</v>
      </c>
      <c r="C23" s="33"/>
      <c r="D23" s="34" t="s">
        <v>102</v>
      </c>
      <c r="E23" s="29">
        <v>5110</v>
      </c>
      <c r="F23" s="30" t="s">
        <v>23</v>
      </c>
      <c r="G23" s="35">
        <f>+H23</f>
        <v>3084.02</v>
      </c>
      <c r="H23" s="36">
        <v>3084.02</v>
      </c>
      <c r="I23" s="36">
        <v>3084.02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41</v>
      </c>
      <c r="C24" s="33"/>
      <c r="D24" s="34" t="s">
        <v>31</v>
      </c>
      <c r="E24" s="29">
        <v>5110</v>
      </c>
      <c r="F24" s="30" t="s">
        <v>23</v>
      </c>
      <c r="G24" s="35">
        <f>+H24</f>
        <v>17345.72</v>
      </c>
      <c r="H24" s="36">
        <v>17345.72</v>
      </c>
      <c r="I24" s="36">
        <v>17345.72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/>
      <c r="C25" s="33"/>
      <c r="D25" s="34"/>
      <c r="E25" s="29">
        <v>5410</v>
      </c>
      <c r="F25" s="30" t="s">
        <v>42</v>
      </c>
      <c r="G25" s="35">
        <f>+H25</f>
        <v>0</v>
      </c>
      <c r="H25" s="36">
        <v>0</v>
      </c>
      <c r="I25" s="36">
        <v>590000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 t="s">
        <v>43</v>
      </c>
      <c r="C26" s="33"/>
      <c r="D26" s="34" t="s">
        <v>103</v>
      </c>
      <c r="E26" s="29">
        <v>5110</v>
      </c>
      <c r="F26" s="30" t="s">
        <v>23</v>
      </c>
      <c r="G26" s="35">
        <f>+H26</f>
        <v>10203.66</v>
      </c>
      <c r="H26" s="36">
        <v>10203.66</v>
      </c>
      <c r="I26" s="36">
        <v>10203.66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ht="22.5" x14ac:dyDescent="0.2">
      <c r="B27" s="32"/>
      <c r="C27" s="33"/>
      <c r="D27" s="34"/>
      <c r="E27" s="29">
        <v>5150</v>
      </c>
      <c r="F27" s="30" t="s">
        <v>24</v>
      </c>
      <c r="G27" s="35">
        <f>+H27</f>
        <v>21829.5</v>
      </c>
      <c r="H27" s="36">
        <v>21829.5</v>
      </c>
      <c r="I27" s="36">
        <v>81829.5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ht="22.5" x14ac:dyDescent="0.2">
      <c r="B28" s="32" t="s">
        <v>44</v>
      </c>
      <c r="C28" s="33"/>
      <c r="D28" s="34" t="s">
        <v>104</v>
      </c>
      <c r="E28" s="29">
        <v>5150</v>
      </c>
      <c r="F28" s="30" t="s">
        <v>24</v>
      </c>
      <c r="G28" s="35">
        <f>+H28</f>
        <v>0</v>
      </c>
      <c r="H28" s="36">
        <v>0</v>
      </c>
      <c r="I28" s="36">
        <v>28000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 t="s">
        <v>45</v>
      </c>
      <c r="C29" s="33"/>
      <c r="D29" s="34" t="s">
        <v>75</v>
      </c>
      <c r="E29" s="29">
        <v>5110</v>
      </c>
      <c r="F29" s="30" t="s">
        <v>23</v>
      </c>
      <c r="G29" s="35">
        <f>+H29</f>
        <v>16372.13</v>
      </c>
      <c r="H29" s="36">
        <v>16372.13</v>
      </c>
      <c r="I29" s="36">
        <v>51792.13</v>
      </c>
      <c r="J29" s="36">
        <v>0</v>
      </c>
      <c r="K29" s="36">
        <v>31900</v>
      </c>
      <c r="L29" s="37">
        <f>IFERROR(K29/H29,0)</f>
        <v>1.9484330994195624</v>
      </c>
      <c r="M29" s="38">
        <f>IFERROR(K29/I29,0)</f>
        <v>0.61592369342600894</v>
      </c>
    </row>
    <row r="30" spans="2:13" ht="22.5" x14ac:dyDescent="0.2">
      <c r="B30" s="32"/>
      <c r="C30" s="33"/>
      <c r="D30" s="34"/>
      <c r="E30" s="29">
        <v>5150</v>
      </c>
      <c r="F30" s="30" t="s">
        <v>24</v>
      </c>
      <c r="G30" s="35">
        <f>+H30</f>
        <v>10914.75</v>
      </c>
      <c r="H30" s="36">
        <v>10914.75</v>
      </c>
      <c r="I30" s="36">
        <v>9914.75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/>
      <c r="C31" s="33"/>
      <c r="D31" s="34"/>
      <c r="E31" s="29">
        <v>5220</v>
      </c>
      <c r="F31" s="30" t="s">
        <v>47</v>
      </c>
      <c r="G31" s="35">
        <f>+H31</f>
        <v>31652.78</v>
      </c>
      <c r="H31" s="36">
        <v>31652.78</v>
      </c>
      <c r="I31" s="36">
        <v>652.78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5620</v>
      </c>
      <c r="F32" s="30" t="s">
        <v>48</v>
      </c>
      <c r="G32" s="35">
        <f>+H32</f>
        <v>2073.8000000000002</v>
      </c>
      <c r="H32" s="36">
        <v>2073.8000000000002</v>
      </c>
      <c r="I32" s="36">
        <v>73.8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29">
        <v>5650</v>
      </c>
      <c r="F33" s="30" t="s">
        <v>49</v>
      </c>
      <c r="G33" s="35">
        <f>+H33</f>
        <v>2182.9499999999998</v>
      </c>
      <c r="H33" s="36">
        <v>2182.9499999999998</v>
      </c>
      <c r="I33" s="36">
        <v>182.95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34"/>
      <c r="E34" s="29">
        <v>5910</v>
      </c>
      <c r="F34" s="30" t="s">
        <v>50</v>
      </c>
      <c r="G34" s="35">
        <f>+H34</f>
        <v>1091.48</v>
      </c>
      <c r="H34" s="36">
        <v>1091.48</v>
      </c>
      <c r="I34" s="36">
        <v>91.48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 t="s">
        <v>51</v>
      </c>
      <c r="C35" s="33"/>
      <c r="D35" s="34" t="s">
        <v>75</v>
      </c>
      <c r="E35" s="29">
        <v>5230</v>
      </c>
      <c r="F35" s="30" t="s">
        <v>25</v>
      </c>
      <c r="G35" s="35">
        <f>+H35</f>
        <v>17572.75</v>
      </c>
      <c r="H35" s="36">
        <v>17572.75</v>
      </c>
      <c r="I35" s="36">
        <v>72.75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ht="22.5" x14ac:dyDescent="0.2">
      <c r="B36" s="32" t="s">
        <v>52</v>
      </c>
      <c r="C36" s="33"/>
      <c r="D36" s="34" t="s">
        <v>105</v>
      </c>
      <c r="E36" s="29">
        <v>5150</v>
      </c>
      <c r="F36" s="30" t="s">
        <v>24</v>
      </c>
      <c r="G36" s="35">
        <f>+H36</f>
        <v>1473.5</v>
      </c>
      <c r="H36" s="36">
        <v>1473.5</v>
      </c>
      <c r="I36" s="36">
        <v>1473.5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5210</v>
      </c>
      <c r="F37" s="30" t="s">
        <v>54</v>
      </c>
      <c r="G37" s="35">
        <f>+H37</f>
        <v>6548.85</v>
      </c>
      <c r="H37" s="36">
        <v>6548.85</v>
      </c>
      <c r="I37" s="36">
        <v>6548.85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ht="22.5" x14ac:dyDescent="0.2">
      <c r="B38" s="32"/>
      <c r="C38" s="33"/>
      <c r="D38" s="34"/>
      <c r="E38" s="29">
        <v>5290</v>
      </c>
      <c r="F38" s="30" t="s">
        <v>55</v>
      </c>
      <c r="G38" s="35">
        <f>+H38</f>
        <v>0</v>
      </c>
      <c r="H38" s="36">
        <v>0</v>
      </c>
      <c r="I38" s="36">
        <v>10000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ht="22.5" x14ac:dyDescent="0.2">
      <c r="B39" s="32" t="s">
        <v>56</v>
      </c>
      <c r="C39" s="33"/>
      <c r="D39" s="34" t="s">
        <v>106</v>
      </c>
      <c r="E39" s="29">
        <v>5150</v>
      </c>
      <c r="F39" s="30" t="s">
        <v>24</v>
      </c>
      <c r="G39" s="35">
        <f>+H39</f>
        <v>59485.39</v>
      </c>
      <c r="H39" s="36">
        <v>59485.39</v>
      </c>
      <c r="I39" s="36">
        <v>87485.39</v>
      </c>
      <c r="J39" s="36">
        <v>0</v>
      </c>
      <c r="K39" s="36">
        <v>75322.5</v>
      </c>
      <c r="L39" s="37">
        <f>IFERROR(K39/H39,0)</f>
        <v>1.266235289034837</v>
      </c>
      <c r="M39" s="38">
        <f>IFERROR(K39/I39,0)</f>
        <v>0.86097232920833977</v>
      </c>
    </row>
    <row r="40" spans="2:13" ht="22.5" x14ac:dyDescent="0.2">
      <c r="B40" s="32"/>
      <c r="C40" s="33"/>
      <c r="D40" s="34"/>
      <c r="E40" s="29">
        <v>5290</v>
      </c>
      <c r="F40" s="30" t="s">
        <v>55</v>
      </c>
      <c r="G40" s="35">
        <f>+H40</f>
        <v>5457.38</v>
      </c>
      <c r="H40" s="36">
        <v>5457.38</v>
      </c>
      <c r="I40" s="36">
        <v>457.38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">
      <c r="B41" s="32" t="s">
        <v>58</v>
      </c>
      <c r="C41" s="33"/>
      <c r="D41" s="34" t="s">
        <v>107</v>
      </c>
      <c r="E41" s="29">
        <v>5110</v>
      </c>
      <c r="F41" s="30" t="s">
        <v>23</v>
      </c>
      <c r="G41" s="35">
        <f>+H41</f>
        <v>40500</v>
      </c>
      <c r="H41" s="36">
        <v>40500</v>
      </c>
      <c r="I41" s="36">
        <v>40500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ht="22.5" x14ac:dyDescent="0.2">
      <c r="B42" s="32"/>
      <c r="C42" s="33"/>
      <c r="D42" s="34"/>
      <c r="E42" s="29">
        <v>5150</v>
      </c>
      <c r="F42" s="30" t="s">
        <v>24</v>
      </c>
      <c r="G42" s="35">
        <f>+H42</f>
        <v>40000</v>
      </c>
      <c r="H42" s="36">
        <v>40000</v>
      </c>
      <c r="I42" s="36">
        <v>100000</v>
      </c>
      <c r="J42" s="36">
        <v>0</v>
      </c>
      <c r="K42" s="36">
        <v>34800</v>
      </c>
      <c r="L42" s="37">
        <f>IFERROR(K42/H42,0)</f>
        <v>0.87</v>
      </c>
      <c r="M42" s="38">
        <f>IFERROR(K42/I42,0)</f>
        <v>0.34799999999999998</v>
      </c>
    </row>
    <row r="43" spans="2:13" x14ac:dyDescent="0.2">
      <c r="B43" s="32"/>
      <c r="C43" s="33"/>
      <c r="D43" s="34"/>
      <c r="E43" s="29">
        <v>5640</v>
      </c>
      <c r="F43" s="30" t="s">
        <v>26</v>
      </c>
      <c r="G43" s="35">
        <f>+H43</f>
        <v>0</v>
      </c>
      <c r="H43" s="36">
        <v>0</v>
      </c>
      <c r="I43" s="36">
        <v>18000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ht="22.5" x14ac:dyDescent="0.2">
      <c r="B44" s="32"/>
      <c r="C44" s="33"/>
      <c r="D44" s="34"/>
      <c r="E44" s="29">
        <v>5660</v>
      </c>
      <c r="F44" s="30" t="s">
        <v>60</v>
      </c>
      <c r="G44" s="35">
        <f>+H44</f>
        <v>0</v>
      </c>
      <c r="H44" s="36">
        <v>0</v>
      </c>
      <c r="I44" s="36">
        <v>15000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/>
      <c r="C45" s="33"/>
      <c r="D45" s="34"/>
      <c r="E45" s="29">
        <v>5690</v>
      </c>
      <c r="F45" s="30" t="s">
        <v>27</v>
      </c>
      <c r="G45" s="35">
        <f>+H45</f>
        <v>9050</v>
      </c>
      <c r="H45" s="36">
        <v>9050</v>
      </c>
      <c r="I45" s="36">
        <v>9050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 t="s">
        <v>61</v>
      </c>
      <c r="C46" s="33"/>
      <c r="D46" s="34" t="s">
        <v>46</v>
      </c>
      <c r="E46" s="29">
        <v>5110</v>
      </c>
      <c r="F46" s="30" t="s">
        <v>23</v>
      </c>
      <c r="G46" s="35">
        <f>+H46</f>
        <v>0</v>
      </c>
      <c r="H46" s="36">
        <v>0</v>
      </c>
      <c r="I46" s="36">
        <v>20000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ht="22.5" x14ac:dyDescent="0.2">
      <c r="B47" s="32"/>
      <c r="C47" s="33"/>
      <c r="D47" s="34"/>
      <c r="E47" s="29">
        <v>5150</v>
      </c>
      <c r="F47" s="30" t="s">
        <v>24</v>
      </c>
      <c r="G47" s="35">
        <f>+H47</f>
        <v>17671.5</v>
      </c>
      <c r="H47" s="36">
        <v>17671.5</v>
      </c>
      <c r="I47" s="36">
        <v>52671.5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/>
      <c r="C48" s="33"/>
      <c r="D48" s="34"/>
      <c r="E48" s="29">
        <v>5690</v>
      </c>
      <c r="F48" s="30" t="s">
        <v>27</v>
      </c>
      <c r="G48" s="35">
        <f>+H48</f>
        <v>62370</v>
      </c>
      <c r="H48" s="36">
        <v>62370</v>
      </c>
      <c r="I48" s="36">
        <v>62370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 t="s">
        <v>62</v>
      </c>
      <c r="C49" s="33"/>
      <c r="D49" s="34" t="s">
        <v>108</v>
      </c>
      <c r="E49" s="29">
        <v>5110</v>
      </c>
      <c r="F49" s="30" t="s">
        <v>23</v>
      </c>
      <c r="G49" s="35">
        <f>+H49</f>
        <v>16372.13</v>
      </c>
      <c r="H49" s="36">
        <v>16372.13</v>
      </c>
      <c r="I49" s="36">
        <v>16372.13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ht="22.5" x14ac:dyDescent="0.2">
      <c r="B50" s="32"/>
      <c r="C50" s="33"/>
      <c r="D50" s="34"/>
      <c r="E50" s="29">
        <v>5150</v>
      </c>
      <c r="F50" s="30" t="s">
        <v>24</v>
      </c>
      <c r="G50" s="35">
        <f>+H50</f>
        <v>40384.58</v>
      </c>
      <c r="H50" s="36">
        <v>40384.58</v>
      </c>
      <c r="I50" s="36">
        <v>225274.58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ht="22.5" x14ac:dyDescent="0.2">
      <c r="B51" s="32" t="s">
        <v>63</v>
      </c>
      <c r="C51" s="33"/>
      <c r="D51" s="34" t="s">
        <v>109</v>
      </c>
      <c r="E51" s="29">
        <v>5150</v>
      </c>
      <c r="F51" s="30" t="s">
        <v>24</v>
      </c>
      <c r="G51" s="35">
        <f>+H51</f>
        <v>36170.379999999997</v>
      </c>
      <c r="H51" s="36">
        <v>36170.379999999997</v>
      </c>
      <c r="I51" s="36">
        <v>36170.379999999997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 t="s">
        <v>65</v>
      </c>
      <c r="C52" s="33"/>
      <c r="D52" s="34" t="s">
        <v>53</v>
      </c>
      <c r="E52" s="29">
        <v>5110</v>
      </c>
      <c r="F52" s="30" t="s">
        <v>23</v>
      </c>
      <c r="G52" s="35">
        <f>+H52</f>
        <v>0</v>
      </c>
      <c r="H52" s="36">
        <v>0</v>
      </c>
      <c r="I52" s="36">
        <v>377892</v>
      </c>
      <c r="J52" s="36">
        <v>0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ht="22.5" x14ac:dyDescent="0.2">
      <c r="B53" s="32"/>
      <c r="C53" s="33"/>
      <c r="D53" s="34"/>
      <c r="E53" s="29">
        <v>5150</v>
      </c>
      <c r="F53" s="30" t="s">
        <v>24</v>
      </c>
      <c r="G53" s="35">
        <f>+H53</f>
        <v>61345.88</v>
      </c>
      <c r="H53" s="36">
        <v>61345.88</v>
      </c>
      <c r="I53" s="36">
        <v>61345.88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/>
      <c r="C54" s="33"/>
      <c r="D54" s="34"/>
      <c r="E54" s="29">
        <v>5310</v>
      </c>
      <c r="F54" s="30" t="s">
        <v>66</v>
      </c>
      <c r="G54" s="35">
        <f>+H54</f>
        <v>0</v>
      </c>
      <c r="H54" s="36">
        <v>0</v>
      </c>
      <c r="I54" s="36">
        <v>137032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/>
      <c r="C55" s="33"/>
      <c r="D55" s="34"/>
      <c r="E55" s="29">
        <v>5320</v>
      </c>
      <c r="F55" s="30" t="s">
        <v>67</v>
      </c>
      <c r="G55" s="35">
        <f>+H55</f>
        <v>0</v>
      </c>
      <c r="H55" s="36">
        <v>0</v>
      </c>
      <c r="I55" s="36">
        <v>147030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x14ac:dyDescent="0.2">
      <c r="B56" s="32"/>
      <c r="C56" s="33"/>
      <c r="D56" s="34"/>
      <c r="E56" s="29">
        <v>5690</v>
      </c>
      <c r="F56" s="30" t="s">
        <v>27</v>
      </c>
      <c r="G56" s="35">
        <f>+H56</f>
        <v>21829.5</v>
      </c>
      <c r="H56" s="36">
        <v>21829.5</v>
      </c>
      <c r="I56" s="36">
        <v>21829.5</v>
      </c>
      <c r="J56" s="36">
        <v>0</v>
      </c>
      <c r="K56" s="36">
        <v>0</v>
      </c>
      <c r="L56" s="37">
        <f>IFERROR(K56/H56,0)</f>
        <v>0</v>
      </c>
      <c r="M56" s="38">
        <f>IFERROR(K56/I56,0)</f>
        <v>0</v>
      </c>
    </row>
    <row r="57" spans="2:13" x14ac:dyDescent="0.2">
      <c r="B57" s="32" t="s">
        <v>68</v>
      </c>
      <c r="C57" s="33"/>
      <c r="D57" s="34" t="s">
        <v>110</v>
      </c>
      <c r="E57" s="29">
        <v>5110</v>
      </c>
      <c r="F57" s="30" t="s">
        <v>23</v>
      </c>
      <c r="G57" s="35">
        <f>+H57</f>
        <v>10914.75</v>
      </c>
      <c r="H57" s="36">
        <v>10914.75</v>
      </c>
      <c r="I57" s="36">
        <v>10914.75</v>
      </c>
      <c r="J57" s="36">
        <v>0</v>
      </c>
      <c r="K57" s="36">
        <v>0</v>
      </c>
      <c r="L57" s="37">
        <f>IFERROR(K57/H57,0)</f>
        <v>0</v>
      </c>
      <c r="M57" s="38">
        <f>IFERROR(K57/I57,0)</f>
        <v>0</v>
      </c>
    </row>
    <row r="58" spans="2:13" ht="22.5" x14ac:dyDescent="0.2">
      <c r="B58" s="32"/>
      <c r="C58" s="33"/>
      <c r="D58" s="34"/>
      <c r="E58" s="29">
        <v>5150</v>
      </c>
      <c r="F58" s="30" t="s">
        <v>24</v>
      </c>
      <c r="G58" s="35">
        <f>+H58</f>
        <v>38201.629999999997</v>
      </c>
      <c r="H58" s="36">
        <v>38201.629999999997</v>
      </c>
      <c r="I58" s="36">
        <v>38201.629999999997</v>
      </c>
      <c r="J58" s="36">
        <v>0</v>
      </c>
      <c r="K58" s="36">
        <v>17400</v>
      </c>
      <c r="L58" s="37">
        <f>IFERROR(K58/H58,0)</f>
        <v>0.45547794688341836</v>
      </c>
      <c r="M58" s="38">
        <f>IFERROR(K58/I58,0)</f>
        <v>0.45547794688341836</v>
      </c>
    </row>
    <row r="59" spans="2:13" x14ac:dyDescent="0.2">
      <c r="B59" s="32" t="s">
        <v>69</v>
      </c>
      <c r="C59" s="33"/>
      <c r="D59" s="34" t="s">
        <v>111</v>
      </c>
      <c r="E59" s="29">
        <v>5780</v>
      </c>
      <c r="F59" s="30" t="s">
        <v>70</v>
      </c>
      <c r="G59" s="35">
        <f>+H59</f>
        <v>13621.61</v>
      </c>
      <c r="H59" s="36">
        <v>13621.61</v>
      </c>
      <c r="I59" s="36">
        <v>8621.61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x14ac:dyDescent="0.2">
      <c r="B60" s="32" t="s">
        <v>71</v>
      </c>
      <c r="C60" s="33"/>
      <c r="D60" s="34" t="s">
        <v>57</v>
      </c>
      <c r="E60" s="29">
        <v>5110</v>
      </c>
      <c r="F60" s="30" t="s">
        <v>23</v>
      </c>
      <c r="G60" s="35">
        <f>+H60</f>
        <v>0</v>
      </c>
      <c r="H60" s="36">
        <v>0</v>
      </c>
      <c r="I60" s="36">
        <v>65000</v>
      </c>
      <c r="J60" s="36">
        <v>0</v>
      </c>
      <c r="K60" s="36">
        <v>25210.5</v>
      </c>
      <c r="L60" s="37">
        <f>IFERROR(K60/H60,0)</f>
        <v>0</v>
      </c>
      <c r="M60" s="38">
        <f>IFERROR(K60/I60,0)</f>
        <v>0.38785384615384616</v>
      </c>
    </row>
    <row r="61" spans="2:13" ht="22.5" x14ac:dyDescent="0.2">
      <c r="B61" s="32"/>
      <c r="C61" s="33"/>
      <c r="D61" s="34"/>
      <c r="E61" s="29">
        <v>5150</v>
      </c>
      <c r="F61" s="30" t="s">
        <v>24</v>
      </c>
      <c r="G61" s="35">
        <f>+H61</f>
        <v>0</v>
      </c>
      <c r="H61" s="36">
        <v>0</v>
      </c>
      <c r="I61" s="36">
        <v>65000</v>
      </c>
      <c r="J61" s="36">
        <v>0</v>
      </c>
      <c r="K61" s="36">
        <v>13417.53</v>
      </c>
      <c r="L61" s="37">
        <f>IFERROR(K61/H61,0)</f>
        <v>0</v>
      </c>
      <c r="M61" s="38">
        <f>IFERROR(K61/I61,0)</f>
        <v>0.20642353846153846</v>
      </c>
    </row>
    <row r="62" spans="2:13" x14ac:dyDescent="0.2">
      <c r="B62" s="32"/>
      <c r="C62" s="33"/>
      <c r="D62" s="34"/>
      <c r="E62" s="29">
        <v>5410</v>
      </c>
      <c r="F62" s="30" t="s">
        <v>42</v>
      </c>
      <c r="G62" s="35">
        <f>+H62</f>
        <v>0</v>
      </c>
      <c r="H62" s="36">
        <v>0</v>
      </c>
      <c r="I62" s="36">
        <v>3000000</v>
      </c>
      <c r="J62" s="36">
        <v>0</v>
      </c>
      <c r="K62" s="36">
        <v>0</v>
      </c>
      <c r="L62" s="37">
        <f>IFERROR(K62/H62,0)</f>
        <v>0</v>
      </c>
      <c r="M62" s="38">
        <f>IFERROR(K62/I62,0)</f>
        <v>0</v>
      </c>
    </row>
    <row r="63" spans="2:13" x14ac:dyDescent="0.2">
      <c r="B63" s="32"/>
      <c r="C63" s="33"/>
      <c r="D63" s="34"/>
      <c r="E63" s="29">
        <v>5690</v>
      </c>
      <c r="F63" s="30" t="s">
        <v>27</v>
      </c>
      <c r="G63" s="35">
        <f>+H63</f>
        <v>60000</v>
      </c>
      <c r="H63" s="36">
        <v>60000</v>
      </c>
      <c r="I63" s="36">
        <v>260000</v>
      </c>
      <c r="J63" s="36">
        <v>0</v>
      </c>
      <c r="K63" s="36">
        <v>155685.5</v>
      </c>
      <c r="L63" s="37">
        <f>IFERROR(K63/H63,0)</f>
        <v>2.5947583333333335</v>
      </c>
      <c r="M63" s="38">
        <f>IFERROR(K63/I63,0)</f>
        <v>0.59879038461538459</v>
      </c>
    </row>
    <row r="64" spans="2:13" x14ac:dyDescent="0.2">
      <c r="B64" s="32" t="s">
        <v>72</v>
      </c>
      <c r="C64" s="33"/>
      <c r="D64" s="34" t="s">
        <v>59</v>
      </c>
      <c r="E64" s="29">
        <v>5690</v>
      </c>
      <c r="F64" s="30" t="s">
        <v>27</v>
      </c>
      <c r="G64" s="35">
        <f>+H64</f>
        <v>13000</v>
      </c>
      <c r="H64" s="36">
        <v>13000</v>
      </c>
      <c r="I64" s="36">
        <v>13000</v>
      </c>
      <c r="J64" s="36">
        <v>0</v>
      </c>
      <c r="K64" s="36">
        <v>0</v>
      </c>
      <c r="L64" s="37">
        <f>IFERROR(K64/H64,0)</f>
        <v>0</v>
      </c>
      <c r="M64" s="38">
        <f>IFERROR(K64/I64,0)</f>
        <v>0</v>
      </c>
    </row>
    <row r="65" spans="2:13" ht="22.5" x14ac:dyDescent="0.2">
      <c r="B65" s="32" t="s">
        <v>74</v>
      </c>
      <c r="C65" s="33"/>
      <c r="D65" s="34" t="s">
        <v>64</v>
      </c>
      <c r="E65" s="29">
        <v>5150</v>
      </c>
      <c r="F65" s="30" t="s">
        <v>24</v>
      </c>
      <c r="G65" s="35">
        <f>+H65</f>
        <v>56756.7</v>
      </c>
      <c r="H65" s="36">
        <v>56756.7</v>
      </c>
      <c r="I65" s="36">
        <v>256756.7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/>
      <c r="C66" s="33"/>
      <c r="D66" s="34"/>
      <c r="E66" s="29">
        <v>5230</v>
      </c>
      <c r="F66" s="30" t="s">
        <v>25</v>
      </c>
      <c r="G66" s="35">
        <f>+H66</f>
        <v>0</v>
      </c>
      <c r="H66" s="36">
        <v>0</v>
      </c>
      <c r="I66" s="36">
        <v>6000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x14ac:dyDescent="0.2">
      <c r="B67" s="32"/>
      <c r="C67" s="33"/>
      <c r="D67" s="34"/>
      <c r="E67" s="29">
        <v>5420</v>
      </c>
      <c r="F67" s="30" t="s">
        <v>76</v>
      </c>
      <c r="G67" s="35">
        <f>+H67</f>
        <v>0</v>
      </c>
      <c r="H67" s="36">
        <v>0</v>
      </c>
      <c r="I67" s="36">
        <v>88160</v>
      </c>
      <c r="J67" s="36">
        <v>0</v>
      </c>
      <c r="K67" s="36">
        <v>88160</v>
      </c>
      <c r="L67" s="37">
        <f>IFERROR(K67/H67,0)</f>
        <v>0</v>
      </c>
      <c r="M67" s="38">
        <f>IFERROR(K67/I67,0)</f>
        <v>1</v>
      </c>
    </row>
    <row r="68" spans="2:13" x14ac:dyDescent="0.2">
      <c r="B68" s="32"/>
      <c r="C68" s="33"/>
      <c r="D68" s="34"/>
      <c r="E68" s="29">
        <v>5690</v>
      </c>
      <c r="F68" s="30" t="s">
        <v>27</v>
      </c>
      <c r="G68" s="35">
        <f>+H68</f>
        <v>76403.25</v>
      </c>
      <c r="H68" s="36">
        <v>76403.25</v>
      </c>
      <c r="I68" s="36">
        <v>116403.25</v>
      </c>
      <c r="J68" s="36">
        <v>0</v>
      </c>
      <c r="K68" s="36">
        <v>47977.599999999999</v>
      </c>
      <c r="L68" s="37">
        <f>IFERROR(K68/H68,0)</f>
        <v>0.62795234495914765</v>
      </c>
      <c r="M68" s="38">
        <f>IFERROR(K68/I68,0)</f>
        <v>0.41216718605365399</v>
      </c>
    </row>
    <row r="69" spans="2:13" ht="22.5" x14ac:dyDescent="0.2">
      <c r="B69" s="32" t="s">
        <v>77</v>
      </c>
      <c r="C69" s="33"/>
      <c r="D69" s="34" t="s">
        <v>112</v>
      </c>
      <c r="E69" s="29">
        <v>5150</v>
      </c>
      <c r="F69" s="30" t="s">
        <v>24</v>
      </c>
      <c r="G69" s="35">
        <f>+H69</f>
        <v>545.74</v>
      </c>
      <c r="H69" s="36">
        <v>545.74</v>
      </c>
      <c r="I69" s="36">
        <v>0.74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/>
      <c r="C70" s="33"/>
      <c r="D70" s="34"/>
      <c r="E70" s="29">
        <v>5190</v>
      </c>
      <c r="F70" s="30" t="s">
        <v>78</v>
      </c>
      <c r="G70" s="35">
        <f>+H70</f>
        <v>0</v>
      </c>
      <c r="H70" s="36">
        <v>0</v>
      </c>
      <c r="I70" s="36">
        <v>6000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x14ac:dyDescent="0.2">
      <c r="B71" s="32"/>
      <c r="C71" s="33"/>
      <c r="D71" s="34"/>
      <c r="E71" s="29">
        <v>5210</v>
      </c>
      <c r="F71" s="30" t="s">
        <v>54</v>
      </c>
      <c r="G71" s="35">
        <f>+H71</f>
        <v>0</v>
      </c>
      <c r="H71" s="36">
        <v>0</v>
      </c>
      <c r="I71" s="36">
        <v>29000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x14ac:dyDescent="0.2">
      <c r="B72" s="32"/>
      <c r="C72" s="33"/>
      <c r="D72" s="34"/>
      <c r="E72" s="29">
        <v>5230</v>
      </c>
      <c r="F72" s="30" t="s">
        <v>25</v>
      </c>
      <c r="G72" s="35">
        <f>+H72</f>
        <v>0</v>
      </c>
      <c r="H72" s="36">
        <v>0</v>
      </c>
      <c r="I72" s="36">
        <v>94690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x14ac:dyDescent="0.2">
      <c r="B73" s="32"/>
      <c r="C73" s="33"/>
      <c r="D73" s="34"/>
      <c r="E73" s="29">
        <v>5640</v>
      </c>
      <c r="F73" s="30" t="s">
        <v>26</v>
      </c>
      <c r="G73" s="35">
        <f>+H73</f>
        <v>16372.13</v>
      </c>
      <c r="H73" s="36">
        <v>16372.13</v>
      </c>
      <c r="I73" s="36">
        <v>0.13</v>
      </c>
      <c r="J73" s="36">
        <v>0</v>
      </c>
      <c r="K73" s="36">
        <v>0</v>
      </c>
      <c r="L73" s="37">
        <f>IFERROR(K73/H73,0)</f>
        <v>0</v>
      </c>
      <c r="M73" s="38">
        <f>IFERROR(K73/I73,0)</f>
        <v>0</v>
      </c>
    </row>
    <row r="74" spans="2:13" x14ac:dyDescent="0.2">
      <c r="B74" s="32" t="s">
        <v>79</v>
      </c>
      <c r="C74" s="33"/>
      <c r="D74" s="34" t="s">
        <v>40</v>
      </c>
      <c r="E74" s="29">
        <v>5110</v>
      </c>
      <c r="F74" s="30" t="s">
        <v>23</v>
      </c>
      <c r="G74" s="35">
        <f>+H74</f>
        <v>13097.7</v>
      </c>
      <c r="H74" s="36">
        <v>13097.7</v>
      </c>
      <c r="I74" s="36">
        <v>13097.7</v>
      </c>
      <c r="J74" s="36">
        <v>0</v>
      </c>
      <c r="K74" s="36">
        <v>0</v>
      </c>
      <c r="L74" s="37">
        <f>IFERROR(K74/H74,0)</f>
        <v>0</v>
      </c>
      <c r="M74" s="38">
        <f>IFERROR(K74/I74,0)</f>
        <v>0</v>
      </c>
    </row>
    <row r="75" spans="2:13" ht="22.5" x14ac:dyDescent="0.2">
      <c r="B75" s="32"/>
      <c r="C75" s="33"/>
      <c r="D75" s="34"/>
      <c r="E75" s="29">
        <v>5150</v>
      </c>
      <c r="F75" s="30" t="s">
        <v>24</v>
      </c>
      <c r="G75" s="35">
        <f>+H75</f>
        <v>43659</v>
      </c>
      <c r="H75" s="36">
        <v>43659</v>
      </c>
      <c r="I75" s="36">
        <v>43659</v>
      </c>
      <c r="J75" s="36">
        <v>0</v>
      </c>
      <c r="K75" s="36">
        <v>0</v>
      </c>
      <c r="L75" s="37">
        <f>IFERROR(K75/H75,0)</f>
        <v>0</v>
      </c>
      <c r="M75" s="38">
        <f>IFERROR(K75/I75,0)</f>
        <v>0</v>
      </c>
    </row>
    <row r="76" spans="2:13" x14ac:dyDescent="0.2">
      <c r="B76" s="32"/>
      <c r="C76" s="33"/>
      <c r="D76" s="34"/>
      <c r="E76" s="29">
        <v>5650</v>
      </c>
      <c r="F76" s="30" t="s">
        <v>49</v>
      </c>
      <c r="G76" s="35">
        <f>+H76</f>
        <v>4540.54</v>
      </c>
      <c r="H76" s="36">
        <v>4540.54</v>
      </c>
      <c r="I76" s="36">
        <v>4540.54</v>
      </c>
      <c r="J76" s="36">
        <v>0</v>
      </c>
      <c r="K76" s="36">
        <v>0</v>
      </c>
      <c r="L76" s="37">
        <f>IFERROR(K76/H76,0)</f>
        <v>0</v>
      </c>
      <c r="M76" s="38">
        <f>IFERROR(K76/I76,0)</f>
        <v>0</v>
      </c>
    </row>
    <row r="77" spans="2:13" x14ac:dyDescent="0.2">
      <c r="B77" s="32" t="s">
        <v>80</v>
      </c>
      <c r="C77" s="33"/>
      <c r="D77" s="34" t="s">
        <v>113</v>
      </c>
      <c r="E77" s="29">
        <v>5110</v>
      </c>
      <c r="F77" s="30" t="s">
        <v>23</v>
      </c>
      <c r="G77" s="35">
        <f>+H77</f>
        <v>21829.5</v>
      </c>
      <c r="H77" s="36">
        <v>21829.5</v>
      </c>
      <c r="I77" s="36">
        <v>1829.5</v>
      </c>
      <c r="J77" s="36">
        <v>0</v>
      </c>
      <c r="K77" s="36">
        <v>0</v>
      </c>
      <c r="L77" s="37">
        <f>IFERROR(K77/H77,0)</f>
        <v>0</v>
      </c>
      <c r="M77" s="38">
        <f>IFERROR(K77/I77,0)</f>
        <v>0</v>
      </c>
    </row>
    <row r="78" spans="2:13" ht="22.5" x14ac:dyDescent="0.2">
      <c r="B78" s="32"/>
      <c r="C78" s="33"/>
      <c r="D78" s="34"/>
      <c r="E78" s="29">
        <v>5150</v>
      </c>
      <c r="F78" s="30" t="s">
        <v>24</v>
      </c>
      <c r="G78" s="35">
        <f>+H78</f>
        <v>43659</v>
      </c>
      <c r="H78" s="36">
        <v>43659</v>
      </c>
      <c r="I78" s="36">
        <v>12659</v>
      </c>
      <c r="J78" s="36">
        <v>0</v>
      </c>
      <c r="K78" s="36">
        <v>0</v>
      </c>
      <c r="L78" s="37">
        <f>IFERROR(K78/H78,0)</f>
        <v>0</v>
      </c>
      <c r="M78" s="38">
        <f>IFERROR(K78/I78,0)</f>
        <v>0</v>
      </c>
    </row>
    <row r="79" spans="2:13" x14ac:dyDescent="0.2">
      <c r="B79" s="32" t="s">
        <v>81</v>
      </c>
      <c r="C79" s="33"/>
      <c r="D79" s="34" t="s">
        <v>114</v>
      </c>
      <c r="E79" s="29">
        <v>5110</v>
      </c>
      <c r="F79" s="30" t="s">
        <v>23</v>
      </c>
      <c r="G79" s="35">
        <f>+H79</f>
        <v>38201.629999999997</v>
      </c>
      <c r="H79" s="36">
        <v>38201.629999999997</v>
      </c>
      <c r="I79" s="36">
        <v>113601.63</v>
      </c>
      <c r="J79" s="36">
        <v>0</v>
      </c>
      <c r="K79" s="36">
        <v>0</v>
      </c>
      <c r="L79" s="37">
        <f>IFERROR(K79/H79,0)</f>
        <v>0</v>
      </c>
      <c r="M79" s="38">
        <f>IFERROR(K79/I79,0)</f>
        <v>0</v>
      </c>
    </row>
    <row r="80" spans="2:13" ht="22.5" x14ac:dyDescent="0.2">
      <c r="B80" s="32"/>
      <c r="C80" s="33"/>
      <c r="D80" s="34"/>
      <c r="E80" s="29">
        <v>5150</v>
      </c>
      <c r="F80" s="30" t="s">
        <v>24</v>
      </c>
      <c r="G80" s="35">
        <f>+H80</f>
        <v>17027.009999999998</v>
      </c>
      <c r="H80" s="36">
        <v>17027.009999999998</v>
      </c>
      <c r="I80" s="36">
        <v>304167.01</v>
      </c>
      <c r="J80" s="36">
        <v>0</v>
      </c>
      <c r="K80" s="36">
        <v>53202.720000000001</v>
      </c>
      <c r="L80" s="37">
        <f>IFERROR(K80/H80,0)</f>
        <v>3.1246073150835061</v>
      </c>
      <c r="M80" s="38">
        <f>IFERROR(K80/I80,0)</f>
        <v>0.17491285461891479</v>
      </c>
    </row>
    <row r="81" spans="2:13" x14ac:dyDescent="0.2">
      <c r="B81" s="32"/>
      <c r="C81" s="33"/>
      <c r="D81" s="34"/>
      <c r="E81" s="29">
        <v>5230</v>
      </c>
      <c r="F81" s="30" t="s">
        <v>25</v>
      </c>
      <c r="G81" s="35">
        <f>+H81</f>
        <v>27286.880000000001</v>
      </c>
      <c r="H81" s="36">
        <v>27286.880000000001</v>
      </c>
      <c r="I81" s="36">
        <v>27286.880000000001</v>
      </c>
      <c r="J81" s="36">
        <v>0</v>
      </c>
      <c r="K81" s="36">
        <v>0</v>
      </c>
      <c r="L81" s="37">
        <f>IFERROR(K81/H81,0)</f>
        <v>0</v>
      </c>
      <c r="M81" s="38">
        <f>IFERROR(K81/I81,0)</f>
        <v>0</v>
      </c>
    </row>
    <row r="82" spans="2:13" x14ac:dyDescent="0.2">
      <c r="B82" s="32"/>
      <c r="C82" s="33"/>
      <c r="D82" s="34"/>
      <c r="E82" s="29">
        <v>5690</v>
      </c>
      <c r="F82" s="30" t="s">
        <v>27</v>
      </c>
      <c r="G82" s="35">
        <f>+H82</f>
        <v>65488.5</v>
      </c>
      <c r="H82" s="36">
        <v>65488.5</v>
      </c>
      <c r="I82" s="36">
        <v>65488.5</v>
      </c>
      <c r="J82" s="36">
        <v>0</v>
      </c>
      <c r="K82" s="36">
        <v>0</v>
      </c>
      <c r="L82" s="37">
        <f>IFERROR(K82/H82,0)</f>
        <v>0</v>
      </c>
      <c r="M82" s="38">
        <f>IFERROR(K82/I82,0)</f>
        <v>0</v>
      </c>
    </row>
    <row r="83" spans="2:13" x14ac:dyDescent="0.2">
      <c r="B83" s="32" t="s">
        <v>82</v>
      </c>
      <c r="C83" s="33"/>
      <c r="D83" s="34" t="s">
        <v>115</v>
      </c>
      <c r="E83" s="29">
        <v>5110</v>
      </c>
      <c r="F83" s="30" t="s">
        <v>23</v>
      </c>
      <c r="G83" s="35">
        <f>+H83</f>
        <v>6872.92</v>
      </c>
      <c r="H83" s="36">
        <v>6872.92</v>
      </c>
      <c r="I83" s="36">
        <v>56872.92</v>
      </c>
      <c r="J83" s="36">
        <v>0</v>
      </c>
      <c r="K83" s="36">
        <v>34800</v>
      </c>
      <c r="L83" s="37">
        <f>IFERROR(K83/H83,0)</f>
        <v>5.0633500753682572</v>
      </c>
      <c r="M83" s="38">
        <f>IFERROR(K83/I83,0)</f>
        <v>0.61189050957819646</v>
      </c>
    </row>
    <row r="84" spans="2:13" ht="22.5" x14ac:dyDescent="0.2">
      <c r="B84" s="32"/>
      <c r="C84" s="33"/>
      <c r="D84" s="34"/>
      <c r="E84" s="29">
        <v>5150</v>
      </c>
      <c r="F84" s="30" t="s">
        <v>24</v>
      </c>
      <c r="G84" s="35">
        <f>+H84</f>
        <v>30000</v>
      </c>
      <c r="H84" s="36">
        <v>30000</v>
      </c>
      <c r="I84" s="36">
        <v>195000</v>
      </c>
      <c r="J84" s="36">
        <v>0</v>
      </c>
      <c r="K84" s="36">
        <v>5599.01</v>
      </c>
      <c r="L84" s="37">
        <f>IFERROR(K84/H84,0)</f>
        <v>0.18663366666666667</v>
      </c>
      <c r="M84" s="38">
        <f>IFERROR(K84/I84,0)</f>
        <v>2.8712871794871794E-2</v>
      </c>
    </row>
    <row r="85" spans="2:13" x14ac:dyDescent="0.2">
      <c r="B85" s="32"/>
      <c r="C85" s="33"/>
      <c r="D85" s="34"/>
      <c r="E85" s="29">
        <v>5640</v>
      </c>
      <c r="F85" s="30" t="s">
        <v>26</v>
      </c>
      <c r="G85" s="35">
        <f>+H85</f>
        <v>16372.13</v>
      </c>
      <c r="H85" s="36">
        <v>16372.13</v>
      </c>
      <c r="I85" s="36">
        <v>30000.03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 t="s">
        <v>83</v>
      </c>
      <c r="C86" s="33"/>
      <c r="D86" s="34" t="s">
        <v>116</v>
      </c>
      <c r="E86" s="29">
        <v>5110</v>
      </c>
      <c r="F86" s="30" t="s">
        <v>23</v>
      </c>
      <c r="G86" s="35">
        <f>+H86</f>
        <v>0</v>
      </c>
      <c r="H86" s="36">
        <v>0</v>
      </c>
      <c r="I86" s="36">
        <v>50000</v>
      </c>
      <c r="J86" s="36">
        <v>0</v>
      </c>
      <c r="K86" s="36">
        <v>13456</v>
      </c>
      <c r="L86" s="37">
        <f>IFERROR(K86/H86,0)</f>
        <v>0</v>
      </c>
      <c r="M86" s="38">
        <f>IFERROR(K86/I86,0)</f>
        <v>0.26912000000000003</v>
      </c>
    </row>
    <row r="87" spans="2:13" ht="22.5" x14ac:dyDescent="0.2">
      <c r="B87" s="32"/>
      <c r="C87" s="33"/>
      <c r="D87" s="34"/>
      <c r="E87" s="29">
        <v>5150</v>
      </c>
      <c r="F87" s="30" t="s">
        <v>24</v>
      </c>
      <c r="G87" s="35">
        <f>+H87</f>
        <v>39729.69</v>
      </c>
      <c r="H87" s="36">
        <v>39729.69</v>
      </c>
      <c r="I87" s="36">
        <v>139729.69</v>
      </c>
      <c r="J87" s="36">
        <v>0</v>
      </c>
      <c r="K87" s="36">
        <v>123488.23</v>
      </c>
      <c r="L87" s="37">
        <f>IFERROR(K87/H87,0)</f>
        <v>3.1082102578701214</v>
      </c>
      <c r="M87" s="38">
        <f>IFERROR(K87/I87,0)</f>
        <v>0.88376514683457752</v>
      </c>
    </row>
    <row r="88" spans="2:13" x14ac:dyDescent="0.2">
      <c r="B88" s="32"/>
      <c r="C88" s="33"/>
      <c r="D88" s="34"/>
      <c r="E88" s="29">
        <v>5640</v>
      </c>
      <c r="F88" s="30" t="s">
        <v>26</v>
      </c>
      <c r="G88" s="35">
        <f>+H88</f>
        <v>0</v>
      </c>
      <c r="H88" s="36">
        <v>0</v>
      </c>
      <c r="I88" s="36">
        <v>40000</v>
      </c>
      <c r="J88" s="36">
        <v>0</v>
      </c>
      <c r="K88" s="36">
        <v>0</v>
      </c>
      <c r="L88" s="37">
        <f>IFERROR(K88/H88,0)</f>
        <v>0</v>
      </c>
      <c r="M88" s="38">
        <f>IFERROR(K88/I88,0)</f>
        <v>0</v>
      </c>
    </row>
    <row r="89" spans="2:13" x14ac:dyDescent="0.2">
      <c r="B89" s="32" t="s">
        <v>84</v>
      </c>
      <c r="C89" s="33"/>
      <c r="D89" s="34" t="s">
        <v>85</v>
      </c>
      <c r="E89" s="29">
        <v>5110</v>
      </c>
      <c r="F89" s="30" t="s">
        <v>23</v>
      </c>
      <c r="G89" s="35">
        <f>+H89</f>
        <v>22702.68</v>
      </c>
      <c r="H89" s="36">
        <v>22702.68</v>
      </c>
      <c r="I89" s="36">
        <v>22702.68</v>
      </c>
      <c r="J89" s="36">
        <v>0</v>
      </c>
      <c r="K89" s="36">
        <v>0</v>
      </c>
      <c r="L89" s="37">
        <f>IFERROR(K89/H89,0)</f>
        <v>0</v>
      </c>
      <c r="M89" s="38">
        <f>IFERROR(K89/I89,0)</f>
        <v>0</v>
      </c>
    </row>
    <row r="90" spans="2:13" ht="22.5" x14ac:dyDescent="0.2">
      <c r="B90" s="32"/>
      <c r="C90" s="33"/>
      <c r="D90" s="34"/>
      <c r="E90" s="29">
        <v>5150</v>
      </c>
      <c r="F90" s="30" t="s">
        <v>24</v>
      </c>
      <c r="G90" s="35">
        <f>+H90</f>
        <v>51299.33</v>
      </c>
      <c r="H90" s="36">
        <v>51299.33</v>
      </c>
      <c r="I90" s="36">
        <v>51299.33</v>
      </c>
      <c r="J90" s="36">
        <v>0</v>
      </c>
      <c r="K90" s="36">
        <v>36029.599999999999</v>
      </c>
      <c r="L90" s="37">
        <f>IFERROR(K90/H90,0)</f>
        <v>0.70234055688446606</v>
      </c>
      <c r="M90" s="38">
        <f>IFERROR(K90/I90,0)</f>
        <v>0.70234055688446606</v>
      </c>
    </row>
    <row r="91" spans="2:13" x14ac:dyDescent="0.2">
      <c r="B91" s="32"/>
      <c r="C91" s="33"/>
      <c r="D91" s="34"/>
      <c r="E91" s="29">
        <v>5650</v>
      </c>
      <c r="F91" s="30" t="s">
        <v>49</v>
      </c>
      <c r="G91" s="35">
        <f>+H91</f>
        <v>2270.27</v>
      </c>
      <c r="H91" s="36">
        <v>2270.27</v>
      </c>
      <c r="I91" s="36">
        <v>2270.27</v>
      </c>
      <c r="J91" s="36">
        <v>0</v>
      </c>
      <c r="K91" s="36">
        <v>0</v>
      </c>
      <c r="L91" s="37">
        <f>IFERROR(K91/H91,0)</f>
        <v>0</v>
      </c>
      <c r="M91" s="38">
        <f>IFERROR(K91/I91,0)</f>
        <v>0</v>
      </c>
    </row>
    <row r="92" spans="2:13" x14ac:dyDescent="0.2">
      <c r="B92" s="32"/>
      <c r="C92" s="33"/>
      <c r="D92" s="34"/>
      <c r="E92" s="29">
        <v>5970</v>
      </c>
      <c r="F92" s="30" t="s">
        <v>86</v>
      </c>
      <c r="G92" s="35">
        <f>+H92</f>
        <v>11351.34</v>
      </c>
      <c r="H92" s="36">
        <v>11351.34</v>
      </c>
      <c r="I92" s="36">
        <v>11351.34</v>
      </c>
      <c r="J92" s="36">
        <v>0</v>
      </c>
      <c r="K92" s="36">
        <v>0</v>
      </c>
      <c r="L92" s="37">
        <f>IFERROR(K92/H92,0)</f>
        <v>0</v>
      </c>
      <c r="M92" s="38">
        <f>IFERROR(K92/I92,0)</f>
        <v>0</v>
      </c>
    </row>
    <row r="93" spans="2:13" x14ac:dyDescent="0.2">
      <c r="B93" s="32" t="s">
        <v>87</v>
      </c>
      <c r="C93" s="33"/>
      <c r="D93" s="34" t="s">
        <v>88</v>
      </c>
      <c r="E93" s="29">
        <v>5110</v>
      </c>
      <c r="F93" s="30" t="s">
        <v>23</v>
      </c>
      <c r="G93" s="35">
        <f>+H93</f>
        <v>38692.5</v>
      </c>
      <c r="H93" s="36">
        <v>38692.5</v>
      </c>
      <c r="I93" s="36">
        <v>40500</v>
      </c>
      <c r="J93" s="36">
        <v>0</v>
      </c>
      <c r="K93" s="36">
        <v>0</v>
      </c>
      <c r="L93" s="37">
        <f>IFERROR(K93/H93,0)</f>
        <v>0</v>
      </c>
      <c r="M93" s="38">
        <f>IFERROR(K93/I93,0)</f>
        <v>0</v>
      </c>
    </row>
    <row r="94" spans="2:13" ht="22.5" x14ac:dyDescent="0.2">
      <c r="B94" s="32"/>
      <c r="C94" s="33"/>
      <c r="D94" s="34"/>
      <c r="E94" s="29">
        <v>5150</v>
      </c>
      <c r="F94" s="30" t="s">
        <v>24</v>
      </c>
      <c r="G94" s="35">
        <f>+H94</f>
        <v>104107.5</v>
      </c>
      <c r="H94" s="36">
        <v>104107.5</v>
      </c>
      <c r="I94" s="36">
        <v>90000</v>
      </c>
      <c r="J94" s="36">
        <v>0</v>
      </c>
      <c r="K94" s="36">
        <v>0</v>
      </c>
      <c r="L94" s="37">
        <f>IFERROR(K94/H94,0)</f>
        <v>0</v>
      </c>
      <c r="M94" s="38">
        <f>IFERROR(K94/I94,0)</f>
        <v>0</v>
      </c>
    </row>
    <row r="95" spans="2:13" x14ac:dyDescent="0.2">
      <c r="B95" s="32"/>
      <c r="C95" s="33"/>
      <c r="D95" s="34"/>
      <c r="E95" s="29">
        <v>5970</v>
      </c>
      <c r="F95" s="30" t="s">
        <v>86</v>
      </c>
      <c r="G95" s="35">
        <f>+H95</f>
        <v>0</v>
      </c>
      <c r="H95" s="36">
        <v>0</v>
      </c>
      <c r="I95" s="36">
        <v>5000</v>
      </c>
      <c r="J95" s="36">
        <v>0</v>
      </c>
      <c r="K95" s="36">
        <v>0</v>
      </c>
      <c r="L95" s="37">
        <f>IFERROR(K95/H95,0)</f>
        <v>0</v>
      </c>
      <c r="M95" s="38">
        <f>IFERROR(K95/I95,0)</f>
        <v>0</v>
      </c>
    </row>
    <row r="96" spans="2:13" x14ac:dyDescent="0.2">
      <c r="B96" s="32" t="s">
        <v>89</v>
      </c>
      <c r="C96" s="33"/>
      <c r="D96" s="34" t="s">
        <v>90</v>
      </c>
      <c r="E96" s="29">
        <v>5690</v>
      </c>
      <c r="F96" s="30" t="s">
        <v>27</v>
      </c>
      <c r="G96" s="35">
        <f>+H96</f>
        <v>138600</v>
      </c>
      <c r="H96" s="36">
        <v>138600</v>
      </c>
      <c r="I96" s="36">
        <v>138600</v>
      </c>
      <c r="J96" s="36">
        <v>0</v>
      </c>
      <c r="K96" s="36">
        <v>0</v>
      </c>
      <c r="L96" s="37">
        <f>IFERROR(K96/H96,0)</f>
        <v>0</v>
      </c>
      <c r="M96" s="38">
        <f>IFERROR(K96/I96,0)</f>
        <v>0</v>
      </c>
    </row>
    <row r="97" spans="2:13" x14ac:dyDescent="0.2">
      <c r="B97" s="32"/>
      <c r="C97" s="33"/>
      <c r="D97" s="34"/>
      <c r="E97" s="39"/>
      <c r="F97" s="40"/>
      <c r="G97" s="44"/>
      <c r="H97" s="44"/>
      <c r="I97" s="44"/>
      <c r="J97" s="44"/>
      <c r="K97" s="44"/>
      <c r="L97" s="41"/>
      <c r="M97" s="42"/>
    </row>
    <row r="98" spans="2:13" x14ac:dyDescent="0.2">
      <c r="B98" s="32"/>
      <c r="C98" s="33"/>
      <c r="D98" s="27"/>
      <c r="E98" s="43"/>
      <c r="F98" s="27"/>
      <c r="G98" s="27"/>
      <c r="H98" s="27"/>
      <c r="I98" s="27"/>
      <c r="J98" s="27"/>
      <c r="K98" s="27"/>
      <c r="L98" s="27"/>
      <c r="M98" s="28"/>
    </row>
    <row r="99" spans="2:13" ht="13.15" customHeight="1" x14ac:dyDescent="0.2">
      <c r="B99" s="67" t="s">
        <v>14</v>
      </c>
      <c r="C99" s="68"/>
      <c r="D99" s="68"/>
      <c r="E99" s="68"/>
      <c r="F99" s="68"/>
      <c r="G99" s="7">
        <f>SUM(G9:G96)</f>
        <v>1882836.4299999995</v>
      </c>
      <c r="H99" s="7">
        <f>SUM(H9:H96)</f>
        <v>1882836.4299999995</v>
      </c>
      <c r="I99" s="7">
        <f>SUM(I9:I96)</f>
        <v>7956401.3299999991</v>
      </c>
      <c r="J99" s="7">
        <f>SUM(J9:J96)</f>
        <v>0</v>
      </c>
      <c r="K99" s="7">
        <f>SUM(K9:K96)</f>
        <v>756449.19</v>
      </c>
      <c r="L99" s="8">
        <f>IFERROR(K99/H99,0)</f>
        <v>0.40176043863778443</v>
      </c>
      <c r="M99" s="9">
        <f>IFERROR(K99/I99,0)</f>
        <v>9.5074287812477662E-2</v>
      </c>
    </row>
    <row r="100" spans="2:13" ht="4.9000000000000004" customHeight="1" x14ac:dyDescent="0.2">
      <c r="B100" s="32"/>
      <c r="C100" s="33"/>
      <c r="D100" s="27"/>
      <c r="E100" s="43"/>
      <c r="F100" s="27"/>
      <c r="G100" s="27"/>
      <c r="H100" s="27"/>
      <c r="I100" s="27"/>
      <c r="J100" s="27"/>
      <c r="K100" s="27"/>
      <c r="L100" s="27"/>
      <c r="M100" s="28"/>
    </row>
    <row r="101" spans="2:13" ht="13.15" customHeight="1" x14ac:dyDescent="0.2">
      <c r="B101" s="69" t="s">
        <v>15</v>
      </c>
      <c r="C101" s="66"/>
      <c r="D101" s="66"/>
      <c r="E101" s="21"/>
      <c r="F101" s="26"/>
      <c r="G101" s="27"/>
      <c r="H101" s="27"/>
      <c r="I101" s="27"/>
      <c r="J101" s="27"/>
      <c r="K101" s="27"/>
      <c r="L101" s="27"/>
      <c r="M101" s="28"/>
    </row>
    <row r="102" spans="2:13" ht="13.15" customHeight="1" x14ac:dyDescent="0.2">
      <c r="B102" s="25"/>
      <c r="C102" s="66" t="s">
        <v>16</v>
      </c>
      <c r="D102" s="66"/>
      <c r="E102" s="21"/>
      <c r="F102" s="26"/>
      <c r="G102" s="27"/>
      <c r="H102" s="27"/>
      <c r="I102" s="27"/>
      <c r="J102" s="27"/>
      <c r="K102" s="27"/>
      <c r="L102" s="27"/>
      <c r="M102" s="28"/>
    </row>
    <row r="103" spans="2:13" ht="6" customHeight="1" x14ac:dyDescent="0.2">
      <c r="B103" s="45"/>
      <c r="C103" s="46"/>
      <c r="D103" s="46"/>
      <c r="E103" s="39"/>
      <c r="F103" s="46"/>
      <c r="G103" s="27"/>
      <c r="H103" s="27"/>
      <c r="I103" s="27"/>
      <c r="J103" s="27"/>
      <c r="K103" s="27"/>
      <c r="L103" s="27"/>
      <c r="M103" s="28"/>
    </row>
    <row r="104" spans="2:13" ht="22.5" x14ac:dyDescent="0.2">
      <c r="B104" s="32" t="s">
        <v>69</v>
      </c>
      <c r="C104" s="33"/>
      <c r="D104" s="27" t="s">
        <v>111</v>
      </c>
      <c r="E104" s="43">
        <v>6310</v>
      </c>
      <c r="F104" s="27" t="s">
        <v>91</v>
      </c>
      <c r="G104" s="35">
        <f>+H104</f>
        <v>20000</v>
      </c>
      <c r="H104" s="36">
        <v>20000</v>
      </c>
      <c r="I104" s="36">
        <v>20000</v>
      </c>
      <c r="J104" s="36">
        <v>0</v>
      </c>
      <c r="K104" s="36">
        <v>0</v>
      </c>
      <c r="L104" s="37">
        <f>IFERROR(K104/H104,0)</f>
        <v>0</v>
      </c>
      <c r="M104" s="38">
        <f>IFERROR(K104/I104,0)</f>
        <v>0</v>
      </c>
    </row>
    <row r="105" spans="2:13" ht="22.5" x14ac:dyDescent="0.2">
      <c r="B105" s="32" t="s">
        <v>74</v>
      </c>
      <c r="C105" s="33"/>
      <c r="D105" s="27" t="s">
        <v>64</v>
      </c>
      <c r="E105" s="43">
        <v>6310</v>
      </c>
      <c r="F105" s="27" t="s">
        <v>91</v>
      </c>
      <c r="G105" s="35">
        <f>+H105</f>
        <v>0</v>
      </c>
      <c r="H105" s="36">
        <v>0</v>
      </c>
      <c r="I105" s="36">
        <v>155000</v>
      </c>
      <c r="J105" s="36">
        <v>0</v>
      </c>
      <c r="K105" s="36">
        <v>0</v>
      </c>
      <c r="L105" s="37">
        <f>IFERROR(K105/H105,0)</f>
        <v>0</v>
      </c>
      <c r="M105" s="38">
        <f>IFERROR(K105/I105,0)</f>
        <v>0</v>
      </c>
    </row>
    <row r="106" spans="2:13" x14ac:dyDescent="0.2">
      <c r="B106" s="32" t="s">
        <v>92</v>
      </c>
      <c r="C106" s="33"/>
      <c r="D106" s="27" t="s">
        <v>93</v>
      </c>
      <c r="E106" s="43">
        <v>6120</v>
      </c>
      <c r="F106" s="27" t="s">
        <v>94</v>
      </c>
      <c r="G106" s="35">
        <f>+H106</f>
        <v>1559250</v>
      </c>
      <c r="H106" s="36">
        <v>1559250</v>
      </c>
      <c r="I106" s="36">
        <v>24548571.190000001</v>
      </c>
      <c r="J106" s="36">
        <v>0</v>
      </c>
      <c r="K106" s="36">
        <v>10833417.039999999</v>
      </c>
      <c r="L106" s="37">
        <f>IFERROR(K106/H106,0)</f>
        <v>6.9478384094917427</v>
      </c>
      <c r="M106" s="38">
        <f>IFERROR(K106/I106,0)</f>
        <v>0.44130540047125238</v>
      </c>
    </row>
    <row r="107" spans="2:13" ht="22.5" x14ac:dyDescent="0.2">
      <c r="B107" s="32"/>
      <c r="C107" s="33"/>
      <c r="D107" s="27"/>
      <c r="E107" s="43">
        <v>6140</v>
      </c>
      <c r="F107" s="27" t="s">
        <v>95</v>
      </c>
      <c r="G107" s="35">
        <f>+H107</f>
        <v>18858832.899999999</v>
      </c>
      <c r="H107" s="36">
        <v>18858832.899999999</v>
      </c>
      <c r="I107" s="36">
        <v>64614299.549999997</v>
      </c>
      <c r="J107" s="36">
        <v>782514.89</v>
      </c>
      <c r="K107" s="36">
        <v>15458715.960000001</v>
      </c>
      <c r="L107" s="37">
        <f>IFERROR(K107/H107,0)</f>
        <v>0.81970692682684532</v>
      </c>
      <c r="M107" s="38">
        <f>IFERROR(K107/I107,0)</f>
        <v>0.23924605029630786</v>
      </c>
    </row>
    <row r="108" spans="2:13" ht="22.5" x14ac:dyDescent="0.2">
      <c r="B108" s="32"/>
      <c r="C108" s="33"/>
      <c r="D108" s="27"/>
      <c r="E108" s="43">
        <v>6310</v>
      </c>
      <c r="F108" s="27" t="s">
        <v>91</v>
      </c>
      <c r="G108" s="35">
        <f>+H108</f>
        <v>0</v>
      </c>
      <c r="H108" s="36">
        <v>0</v>
      </c>
      <c r="I108" s="36">
        <v>250000</v>
      </c>
      <c r="J108" s="36">
        <v>0</v>
      </c>
      <c r="K108" s="36">
        <v>197520</v>
      </c>
      <c r="L108" s="37">
        <f>IFERROR(K108/H108,0)</f>
        <v>0</v>
      </c>
      <c r="M108" s="38">
        <f>IFERROR(K108/I108,0)</f>
        <v>0.79008</v>
      </c>
    </row>
    <row r="109" spans="2:13" x14ac:dyDescent="0.2">
      <c r="B109" s="32"/>
      <c r="C109" s="33"/>
      <c r="D109" s="27"/>
      <c r="E109" s="43"/>
      <c r="F109" s="27"/>
      <c r="G109" s="44"/>
      <c r="H109" s="44"/>
      <c r="I109" s="44"/>
      <c r="J109" s="44"/>
      <c r="K109" s="44"/>
      <c r="L109" s="41"/>
      <c r="M109" s="42"/>
    </row>
    <row r="110" spans="2:13" x14ac:dyDescent="0.2">
      <c r="B110" s="47"/>
      <c r="C110" s="48"/>
      <c r="D110" s="49"/>
      <c r="E110" s="50"/>
      <c r="F110" s="49"/>
      <c r="G110" s="49"/>
      <c r="H110" s="49"/>
      <c r="I110" s="49"/>
      <c r="J110" s="49"/>
      <c r="K110" s="49"/>
      <c r="L110" s="49"/>
      <c r="M110" s="51"/>
    </row>
    <row r="111" spans="2:13" x14ac:dyDescent="0.2">
      <c r="B111" s="67" t="s">
        <v>17</v>
      </c>
      <c r="C111" s="68"/>
      <c r="D111" s="68"/>
      <c r="E111" s="68"/>
      <c r="F111" s="68"/>
      <c r="G111" s="7">
        <f>SUM(G104:G108)</f>
        <v>20438082.899999999</v>
      </c>
      <c r="H111" s="7">
        <f>SUM(H104:H108)</f>
        <v>20438082.899999999</v>
      </c>
      <c r="I111" s="7">
        <f>SUM(I104:I108)</f>
        <v>89587870.739999995</v>
      </c>
      <c r="J111" s="7">
        <f>SUM(J104:J108)</f>
        <v>782514.89</v>
      </c>
      <c r="K111" s="7">
        <f>SUM(K104:K108)</f>
        <v>26489653</v>
      </c>
      <c r="L111" s="8">
        <f>IFERROR(K111/H111,0)</f>
        <v>1.29609284440274</v>
      </c>
      <c r="M111" s="9">
        <f>IFERROR(K111/I111,0)</f>
        <v>0.29568347568922254</v>
      </c>
    </row>
    <row r="112" spans="2:13" x14ac:dyDescent="0.2">
      <c r="B112" s="4"/>
      <c r="C112" s="5"/>
      <c r="D112" s="2"/>
      <c r="E112" s="6"/>
      <c r="F112" s="2"/>
      <c r="G112" s="2"/>
      <c r="H112" s="2"/>
      <c r="I112" s="2"/>
      <c r="J112" s="2"/>
      <c r="K112" s="2"/>
      <c r="L112" s="2"/>
      <c r="M112" s="3"/>
    </row>
    <row r="113" spans="2:13" x14ac:dyDescent="0.2">
      <c r="B113" s="52" t="s">
        <v>18</v>
      </c>
      <c r="C113" s="53"/>
      <c r="D113" s="53"/>
      <c r="E113" s="53"/>
      <c r="F113" s="53"/>
      <c r="G113" s="10">
        <f>+G99+G111</f>
        <v>22320919.329999998</v>
      </c>
      <c r="H113" s="10">
        <f>+H99+H111</f>
        <v>22320919.329999998</v>
      </c>
      <c r="I113" s="10">
        <f>+I99+I111</f>
        <v>97544272.069999993</v>
      </c>
      <c r="J113" s="10">
        <f>+J99+J111</f>
        <v>782514.89</v>
      </c>
      <c r="K113" s="10">
        <f>+K99+K111</f>
        <v>27246102.190000001</v>
      </c>
      <c r="L113" s="11">
        <f>IFERROR(K113/H113,0)</f>
        <v>1.2206532261142311</v>
      </c>
      <c r="M113" s="12">
        <f>IFERROR(K113/I113,0)</f>
        <v>0.27932037024631828</v>
      </c>
    </row>
    <row r="114" spans="2:13" x14ac:dyDescent="0.2">
      <c r="B114" s="13"/>
      <c r="C114" s="14"/>
      <c r="D114" s="14"/>
      <c r="E114" s="15"/>
      <c r="F114" s="14"/>
      <c r="G114" s="14"/>
      <c r="H114" s="14"/>
      <c r="I114" s="14"/>
      <c r="J114" s="14"/>
      <c r="K114" s="14"/>
      <c r="L114" s="14"/>
      <c r="M114" s="16"/>
    </row>
    <row r="115" spans="2:13" ht="15" x14ac:dyDescent="0.25">
      <c r="B115" s="17" t="s">
        <v>19</v>
      </c>
      <c r="C115" s="17"/>
      <c r="D115" s="18"/>
      <c r="E115" s="19"/>
      <c r="F115" s="18"/>
      <c r="G115" s="18"/>
      <c r="H11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13:F113"/>
    <mergeCell ref="K3:K5"/>
    <mergeCell ref="L3:M3"/>
    <mergeCell ref="L4:L5"/>
    <mergeCell ref="M4:M5"/>
    <mergeCell ref="B6:D6"/>
    <mergeCell ref="J6:K6"/>
    <mergeCell ref="C7:D7"/>
    <mergeCell ref="B99:F99"/>
    <mergeCell ref="B101:D101"/>
    <mergeCell ref="C102:D102"/>
    <mergeCell ref="B111:F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2020-08-06T19:52:58Z</dcterms:created>
  <dcterms:modified xsi:type="dcterms:W3CDTF">2023-08-15T16:19:04Z</dcterms:modified>
</cp:coreProperties>
</file>