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\OneDrive\Escritorio\"/>
    </mc:Choice>
  </mc:AlternateContent>
  <bookViews>
    <workbookView xWindow="0" yWindow="0" windowWidth="28800" windowHeight="12210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0" i="1" l="1"/>
  <c r="M90" i="1"/>
  <c r="H90" i="1"/>
  <c r="N89" i="1"/>
  <c r="M89" i="1"/>
  <c r="H89" i="1"/>
  <c r="N88" i="1"/>
  <c r="M88" i="1"/>
  <c r="H88" i="1"/>
  <c r="N79" i="1"/>
  <c r="M79" i="1"/>
  <c r="H79" i="1"/>
  <c r="N78" i="1"/>
  <c r="M78" i="1"/>
  <c r="H78" i="1"/>
  <c r="N77" i="1"/>
  <c r="M77" i="1"/>
  <c r="H77" i="1"/>
  <c r="N76" i="1"/>
  <c r="M76" i="1"/>
  <c r="H76" i="1"/>
  <c r="N75" i="1"/>
  <c r="M75" i="1"/>
  <c r="H75" i="1"/>
  <c r="N74" i="1"/>
  <c r="M74" i="1"/>
  <c r="H74" i="1"/>
  <c r="N73" i="1"/>
  <c r="M73" i="1"/>
  <c r="H73" i="1"/>
  <c r="N72" i="1"/>
  <c r="M72" i="1"/>
  <c r="H72" i="1"/>
  <c r="N71" i="1"/>
  <c r="M71" i="1"/>
  <c r="H71" i="1"/>
  <c r="N70" i="1"/>
  <c r="M70" i="1"/>
  <c r="H70" i="1"/>
  <c r="N69" i="1"/>
  <c r="M69" i="1"/>
  <c r="H69" i="1"/>
  <c r="N68" i="1"/>
  <c r="M68" i="1"/>
  <c r="H68" i="1"/>
  <c r="N67" i="1"/>
  <c r="M67" i="1"/>
  <c r="H67" i="1"/>
  <c r="N66" i="1"/>
  <c r="M66" i="1"/>
  <c r="H66" i="1"/>
  <c r="N65" i="1"/>
  <c r="M65" i="1"/>
  <c r="H65" i="1"/>
  <c r="N64" i="1"/>
  <c r="M64" i="1"/>
  <c r="H64" i="1"/>
  <c r="N63" i="1"/>
  <c r="M63" i="1"/>
  <c r="H63" i="1"/>
  <c r="N62" i="1"/>
  <c r="M62" i="1"/>
  <c r="H62" i="1"/>
  <c r="N61" i="1"/>
  <c r="M61" i="1"/>
  <c r="H61" i="1"/>
  <c r="N60" i="1"/>
  <c r="M60" i="1"/>
  <c r="H60" i="1"/>
  <c r="N59" i="1"/>
  <c r="M59" i="1"/>
  <c r="H59" i="1"/>
  <c r="N58" i="1"/>
  <c r="M58" i="1"/>
  <c r="H58" i="1"/>
  <c r="N57" i="1"/>
  <c r="M57" i="1"/>
  <c r="H57" i="1"/>
  <c r="N56" i="1"/>
  <c r="M56" i="1"/>
  <c r="H56" i="1"/>
  <c r="N55" i="1"/>
  <c r="M55" i="1"/>
  <c r="H55" i="1"/>
  <c r="N54" i="1"/>
  <c r="M54" i="1"/>
  <c r="H54" i="1"/>
  <c r="N53" i="1"/>
  <c r="M53" i="1"/>
  <c r="H53" i="1"/>
  <c r="N52" i="1"/>
  <c r="M52" i="1"/>
  <c r="H52" i="1"/>
  <c r="N51" i="1"/>
  <c r="M51" i="1"/>
  <c r="H51" i="1"/>
  <c r="N50" i="1"/>
  <c r="M50" i="1"/>
  <c r="H50" i="1"/>
  <c r="N49" i="1"/>
  <c r="M49" i="1"/>
  <c r="H49" i="1"/>
  <c r="N48" i="1"/>
  <c r="M48" i="1"/>
  <c r="H48" i="1"/>
  <c r="N47" i="1"/>
  <c r="M47" i="1"/>
  <c r="H47" i="1"/>
  <c r="N46" i="1"/>
  <c r="M46" i="1"/>
  <c r="H46" i="1"/>
  <c r="N45" i="1"/>
  <c r="M45" i="1"/>
  <c r="H45" i="1"/>
  <c r="N44" i="1"/>
  <c r="M44" i="1"/>
  <c r="H44" i="1"/>
  <c r="N43" i="1"/>
  <c r="M43" i="1"/>
  <c r="H43" i="1"/>
  <c r="N42" i="1"/>
  <c r="M42" i="1"/>
  <c r="H42" i="1"/>
  <c r="N41" i="1"/>
  <c r="M41" i="1"/>
  <c r="H41" i="1"/>
  <c r="N40" i="1"/>
  <c r="M40" i="1"/>
  <c r="H40" i="1"/>
  <c r="N39" i="1"/>
  <c r="M39" i="1"/>
  <c r="H39" i="1"/>
  <c r="N38" i="1"/>
  <c r="M38" i="1"/>
  <c r="H38" i="1"/>
  <c r="N37" i="1"/>
  <c r="M37" i="1"/>
  <c r="H37" i="1"/>
  <c r="N36" i="1"/>
  <c r="M36" i="1"/>
  <c r="H36" i="1"/>
  <c r="N35" i="1"/>
  <c r="M35" i="1"/>
  <c r="H35" i="1"/>
  <c r="N34" i="1"/>
  <c r="M34" i="1"/>
  <c r="H34" i="1"/>
  <c r="N33" i="1"/>
  <c r="M33" i="1"/>
  <c r="H33" i="1"/>
  <c r="N32" i="1"/>
  <c r="M32" i="1"/>
  <c r="H32" i="1"/>
  <c r="N31" i="1"/>
  <c r="M31" i="1"/>
  <c r="H31" i="1"/>
  <c r="N30" i="1"/>
  <c r="M30" i="1"/>
  <c r="H30" i="1"/>
  <c r="N29" i="1"/>
  <c r="M29" i="1"/>
  <c r="H29" i="1"/>
  <c r="N28" i="1"/>
  <c r="M28" i="1"/>
  <c r="H28" i="1"/>
  <c r="N27" i="1"/>
  <c r="M27" i="1"/>
  <c r="H27" i="1"/>
  <c r="N26" i="1"/>
  <c r="M26" i="1"/>
  <c r="H26" i="1"/>
  <c r="N25" i="1"/>
  <c r="M25" i="1"/>
  <c r="H25" i="1"/>
  <c r="N24" i="1"/>
  <c r="M24" i="1"/>
  <c r="H24" i="1"/>
  <c r="N23" i="1"/>
  <c r="M23" i="1"/>
  <c r="H23" i="1"/>
  <c r="N22" i="1"/>
  <c r="M22" i="1"/>
  <c r="H22" i="1"/>
  <c r="N21" i="1"/>
  <c r="M21" i="1"/>
  <c r="H21" i="1"/>
  <c r="N20" i="1"/>
  <c r="M20" i="1"/>
  <c r="H20" i="1"/>
  <c r="N19" i="1"/>
  <c r="M19" i="1"/>
  <c r="H19" i="1"/>
  <c r="N18" i="1"/>
  <c r="M18" i="1"/>
  <c r="H18" i="1"/>
  <c r="N17" i="1"/>
  <c r="M17" i="1"/>
  <c r="H17" i="1"/>
  <c r="N16" i="1"/>
  <c r="M16" i="1"/>
  <c r="H16" i="1"/>
  <c r="N15" i="1"/>
  <c r="M15" i="1"/>
  <c r="H15" i="1"/>
  <c r="N14" i="1"/>
  <c r="M14" i="1"/>
  <c r="H14" i="1"/>
  <c r="N13" i="1"/>
  <c r="M13" i="1"/>
  <c r="H13" i="1"/>
  <c r="N12" i="1"/>
  <c r="M12" i="1"/>
  <c r="H12" i="1"/>
  <c r="N11" i="1"/>
  <c r="M11" i="1"/>
  <c r="H11" i="1"/>
  <c r="N10" i="1"/>
  <c r="M10" i="1"/>
  <c r="H10" i="1"/>
  <c r="H87" i="1" l="1"/>
  <c r="H9" i="1"/>
  <c r="L93" i="1" l="1"/>
  <c r="K93" i="1"/>
  <c r="J93" i="1"/>
  <c r="I93" i="1"/>
  <c r="H93" i="1"/>
  <c r="L82" i="1"/>
  <c r="K82" i="1"/>
  <c r="J82" i="1"/>
  <c r="I82" i="1"/>
  <c r="H82" i="1"/>
  <c r="N93" i="1" l="1"/>
  <c r="N87" i="1"/>
  <c r="N82" i="1"/>
  <c r="N9" i="1"/>
  <c r="L95" i="1"/>
  <c r="J95" i="1"/>
  <c r="I95" i="1"/>
  <c r="K95" i="1"/>
  <c r="H95" i="1"/>
  <c r="M93" i="1"/>
  <c r="M87" i="1"/>
  <c r="M82" i="1"/>
  <c r="M9" i="1"/>
  <c r="M95" i="1" l="1"/>
  <c r="N95" i="1"/>
</calcChain>
</file>

<file path=xl/sharedStrings.xml><?xml version="1.0" encoding="utf-8"?>
<sst xmlns="http://schemas.openxmlformats.org/spreadsheetml/2006/main" count="241" uniqueCount="168">
  <si>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</si>
  <si>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</si>
  <si>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</si>
  <si>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</si>
  <si>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</si>
  <si>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</si>
  <si>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</si>
  <si>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</si>
  <si>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</si>
  <si>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</si>
  <si>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</si>
  <si>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TOTAL PROGRAMA DE INVERSIÓN DE ADQUISICIONES</t>
  </si>
  <si>
    <t>PROYECTOS DE INVERSIÓN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</si>
  <si>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</si>
  <si>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</si>
  <si>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</si>
  <si>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</si>
  <si>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</si>
  <si>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MUEBLES DE OFICINA Y ESTANTERIA</t>
  </si>
  <si>
    <t>EQUIPO DE COMPUTO Y DE TECNOLOGIAS DE LA INFORMAC</t>
  </si>
  <si>
    <t>CAMARAS FOTOGRAFICAS Y DE VIDEO</t>
  </si>
  <si>
    <t>SIST DE AIRE ACON, CALEFACC Y DE REFR INDUS Y COM</t>
  </si>
  <si>
    <t>OTROS EQUIPOS</t>
  </si>
  <si>
    <t>E0002</t>
  </si>
  <si>
    <t>E0003</t>
  </si>
  <si>
    <t>E0004</t>
  </si>
  <si>
    <t>E0005</t>
  </si>
  <si>
    <t>E0006</t>
  </si>
  <si>
    <t>E0007</t>
  </si>
  <si>
    <t>E0008</t>
  </si>
  <si>
    <t>E0009</t>
  </si>
  <si>
    <t>E0010</t>
  </si>
  <si>
    <t>E0011</t>
  </si>
  <si>
    <t>VEHICULOS Y EQUIPO TERRESTRE</t>
  </si>
  <si>
    <t>E0012</t>
  </si>
  <si>
    <t>E0015</t>
  </si>
  <si>
    <t>APARATOS DEPORTIVOS</t>
  </si>
  <si>
    <t>MAQUINARIA Y EQUIPO INDUSTRIAL</t>
  </si>
  <si>
    <t>EQUIPO DE COMUNICACION Y TELECOMUNICACION</t>
  </si>
  <si>
    <t>SOFTWARE</t>
  </si>
  <si>
    <t>E0016</t>
  </si>
  <si>
    <t>E0019</t>
  </si>
  <si>
    <t>EQUIPOS Y APARATOS AUDIOVISUALES</t>
  </si>
  <si>
    <t>E0022</t>
  </si>
  <si>
    <t>OTRO MOBILIARIO Y EQUIPO EDUCACIONAL Y RECREATIVO</t>
  </si>
  <si>
    <t>E0025</t>
  </si>
  <si>
    <t>E0026</t>
  </si>
  <si>
    <t>E0027</t>
  </si>
  <si>
    <t>E0028</t>
  </si>
  <si>
    <t>E0029</t>
  </si>
  <si>
    <t>E0030</t>
  </si>
  <si>
    <t>E0032</t>
  </si>
  <si>
    <t>ARBOLES Y PLANTAS</t>
  </si>
  <si>
    <t>E0033</t>
  </si>
  <si>
    <t>E0036</t>
  </si>
  <si>
    <t>E0039</t>
  </si>
  <si>
    <t>E0040</t>
  </si>
  <si>
    <t>G0001</t>
  </si>
  <si>
    <t>G0002</t>
  </si>
  <si>
    <t>M0001</t>
  </si>
  <si>
    <t>M0002</t>
  </si>
  <si>
    <t>M0003</t>
  </si>
  <si>
    <t>O0001</t>
  </si>
  <si>
    <t>LICENCIAS INFORMATICAS E INTELECTUALES</t>
  </si>
  <si>
    <t>P0001</t>
  </si>
  <si>
    <t>R0001</t>
  </si>
  <si>
    <t>ESTU, FORM Y EVA D PROYE PRODU NO INCL EN CONCEP A</t>
  </si>
  <si>
    <t>K0016</t>
  </si>
  <si>
    <t>INVERSION PUBLICA</t>
  </si>
  <si>
    <t>EDIFICACION NO HABITACIONAL</t>
  </si>
  <si>
    <t>DIV DE TERRENOS Y CONSTR DE OBRAS DE URBANIZACION</t>
  </si>
  <si>
    <t>Municipio de Apaseo el Grande, Guanajuato
Programas y Proyectos de Inversión
Del 1 de Enero al 31 de Marzo de 2023</t>
  </si>
  <si>
    <t>ECOLOGIA</t>
  </si>
  <si>
    <t>CLAVE DEL PROGRAMA</t>
  </si>
  <si>
    <t>NOMBRE</t>
  </si>
  <si>
    <t xml:space="preserve"> H. AYUNTAMIENTO</t>
  </si>
  <si>
    <t>SINDICATURA</t>
  </si>
  <si>
    <t>REGIDURIA</t>
  </si>
  <si>
    <t>COMITÉ ADQUISICIONES</t>
  </si>
  <si>
    <t>SECRETARIA H. AYTO.</t>
  </si>
  <si>
    <t>COMUNICACIÓN SOCIAL</t>
  </si>
  <si>
    <t>ACCESO A INFORMACION</t>
  </si>
  <si>
    <t>TESORERIA MUNICIPAL</t>
  </si>
  <si>
    <t>CATASTRO</t>
  </si>
  <si>
    <t>FISCALIZACION</t>
  </si>
  <si>
    <t>JUZGADO MUNICIPAL</t>
  </si>
  <si>
    <t>DESARROLLO ECONOMICO</t>
  </si>
  <si>
    <t>PROTECCION CIVIL</t>
  </si>
  <si>
    <t>BOMBEROS</t>
  </si>
  <si>
    <t>DESARROLLO SOCIAL</t>
  </si>
  <si>
    <t>SERVICIOS MUNICIPALES</t>
  </si>
  <si>
    <t>RASTRO MUNICIPAL</t>
  </si>
  <si>
    <t>PANTEONES</t>
  </si>
  <si>
    <t xml:space="preserve"> ALUMBRADO PUBLICO</t>
  </si>
  <si>
    <t>OBRAS PUBLICAS</t>
  </si>
  <si>
    <t>INSITUTO DE LA MUJER</t>
  </si>
  <si>
    <t>INST MPAL DE PLANEAC</t>
  </si>
  <si>
    <t>SUSANA MIRANDA HERNANDEZ</t>
  </si>
  <si>
    <t>MIGUEL HERNANDEZ ALVAREZ</t>
  </si>
  <si>
    <t>ERNESTO VEGA ARIAS</t>
  </si>
  <si>
    <t>INJUVE</t>
  </si>
  <si>
    <t>GOBIERNO PARA TODOS</t>
  </si>
  <si>
    <t>COMERCIO ORDENADO Y</t>
  </si>
  <si>
    <t xml:space="preserve"> IMP DE JUS ADMVA</t>
  </si>
  <si>
    <t>OFICILIA MAYOR</t>
  </si>
  <si>
    <t xml:space="preserve"> Feria San Juan 2014</t>
  </si>
  <si>
    <t>Fiestas Patrias</t>
  </si>
  <si>
    <t xml:space="preserve"> CONTRALORIA MUNICIPAL</t>
  </si>
  <si>
    <t xml:space="preserve">  PROGRAMA MAS</t>
  </si>
  <si>
    <t>COVID-19 CONTINGENCIA</t>
  </si>
  <si>
    <t>DESCRIPCION</t>
  </si>
  <si>
    <t>UNIDAD RESPONSABLE</t>
  </si>
  <si>
    <t>31111M040030000</t>
  </si>
  <si>
    <t>H. AYUNTAMIENTO</t>
  </si>
  <si>
    <t>31111M040010200</t>
  </si>
  <si>
    <t>SUSANA MIRANDA HD</t>
  </si>
  <si>
    <t>MIGUEL HERNANDEZ</t>
  </si>
  <si>
    <t>FERNANDO IBARRA J</t>
  </si>
  <si>
    <t>JUANA ACOSTA TRUJ</t>
  </si>
  <si>
    <t>ERNESTO VEGA ARIA</t>
  </si>
  <si>
    <t xml:space="preserve"> LUZ ITZEL MENDO G</t>
  </si>
  <si>
    <t>31111M040010700</t>
  </si>
  <si>
    <t>31111M040010800</t>
  </si>
  <si>
    <t xml:space="preserve"> PALOMA SIMENTAL R</t>
  </si>
  <si>
    <t xml:space="preserve"> REGIDURIA</t>
  </si>
  <si>
    <t xml:space="preserve">   31111M040030000 </t>
  </si>
  <si>
    <t xml:space="preserve">31111M040040000 </t>
  </si>
  <si>
    <t xml:space="preserve"> SEC H. AYUNTAMIEN</t>
  </si>
  <si>
    <t xml:space="preserve">31111M040010900  </t>
  </si>
  <si>
    <t>31111M040010600</t>
  </si>
  <si>
    <t>31111M040010500</t>
  </si>
  <si>
    <t>31111M040010400</t>
  </si>
  <si>
    <t>31111M040010300</t>
  </si>
  <si>
    <t>31111M040010100</t>
  </si>
  <si>
    <t xml:space="preserve">31111M040020000 </t>
  </si>
  <si>
    <t xml:space="preserve"> 31111M040050000  </t>
  </si>
  <si>
    <t>COMUNICACION SOCI</t>
  </si>
  <si>
    <t xml:space="preserve"> 31111M040080000</t>
  </si>
  <si>
    <t>INSTIT. DE LA JUV</t>
  </si>
  <si>
    <t xml:space="preserve">31111M040090100 </t>
  </si>
  <si>
    <t>TESORERIA MUNICIP</t>
  </si>
  <si>
    <t xml:space="preserve">31111M040090200  </t>
  </si>
  <si>
    <t xml:space="preserve"> 31111M040090300</t>
  </si>
  <si>
    <t xml:space="preserve">31111M040100000  </t>
  </si>
  <si>
    <t xml:space="preserve"> 31111M040110000  </t>
  </si>
  <si>
    <t>CONTRALORIA MUN</t>
  </si>
  <si>
    <t xml:space="preserve"> 31111M040120000 </t>
  </si>
  <si>
    <t>OFICIALIA MAYOR</t>
  </si>
  <si>
    <t xml:space="preserve">31111M040130000  </t>
  </si>
  <si>
    <t>DESARROLLO ECONOM</t>
  </si>
  <si>
    <t xml:space="preserve">  31111M040140000 </t>
  </si>
  <si>
    <t>SEGURIDAD PUBLICA</t>
  </si>
  <si>
    <t xml:space="preserve">31111M040150000  </t>
  </si>
  <si>
    <t>CASA DE LA CULTUR</t>
  </si>
  <si>
    <t xml:space="preserve"> 31111M040160000  </t>
  </si>
  <si>
    <t xml:space="preserve">31111M040180000  </t>
  </si>
  <si>
    <t>EDUCACION</t>
  </si>
  <si>
    <t xml:space="preserve"> 31111M040190000  </t>
  </si>
  <si>
    <t>DESARROLLO URBANO</t>
  </si>
  <si>
    <t xml:space="preserve"> 31111M040200000  </t>
  </si>
  <si>
    <t xml:space="preserve"> 31111M040210000  </t>
  </si>
  <si>
    <t>DES RURAL AGROP</t>
  </si>
  <si>
    <t xml:space="preserve"> 31111M040220000 </t>
  </si>
  <si>
    <t>DIREC. DE ECOLOGI</t>
  </si>
  <si>
    <t xml:space="preserve">31111M040230200  </t>
  </si>
  <si>
    <t>DIRECCION DE SERV</t>
  </si>
  <si>
    <t>31111M040230500</t>
  </si>
  <si>
    <t xml:space="preserve">31111M040240000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</si>
</sst>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6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7"/>
  <sheetViews>
    <sheetView tabSelected="1" workbookViewId="0">
      <selection activeCell="C10" sqref="C10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4" style="1" bestFit="1" customWidth="1"/>
    <col min="4" max="4" width="44" style="1" customWidth="1"/>
    <col min="5" max="5" width="18.42578125" style="1" customWidth="1"/>
    <col min="6" max="6" width="10.140625" style="19" customWidth="1"/>
    <col min="7" max="7" width="42.85546875" style="1" customWidth="1"/>
    <col min="8" max="8" width="11.7109375" style="1" bestFit="1" customWidth="1"/>
    <col min="9" max="10" width="14.5703125" style="1" customWidth="1"/>
    <col min="11" max="12" width="12.5703125" style="1" bestFit="1" customWidth="1"/>
    <col min="13" max="13" width="9.85546875" style="1" customWidth="1"/>
    <col min="14" max="14" width="9.7109375" style="1" customWidth="1"/>
    <col min="15" max="257" width="11.42578125" style="1"/>
    <col min="258" max="258" width="1.85546875" style="1" customWidth="1"/>
    <col min="259" max="259" width="9" style="1" customWidth="1"/>
    <col min="260" max="260" width="4.5703125" style="1" customWidth="1"/>
    <col min="261" max="261" width="44" style="1" bestFit="1" customWidth="1"/>
    <col min="262" max="262" width="10.140625" style="1" customWidth="1"/>
    <col min="263" max="263" width="42.85546875" style="1" customWidth="1"/>
    <col min="264" max="266" width="11.7109375" style="1" bestFit="1" customWidth="1"/>
    <col min="267" max="268" width="11.5703125" style="1" bestFit="1" customWidth="1"/>
    <col min="269" max="269" width="9.85546875" style="1" customWidth="1"/>
    <col min="270" max="270" width="9.7109375" style="1" customWidth="1"/>
    <col min="271" max="513" width="11.42578125" style="1"/>
    <col min="514" max="514" width="1.85546875" style="1" customWidth="1"/>
    <col min="515" max="515" width="9" style="1" customWidth="1"/>
    <col min="516" max="516" width="4.5703125" style="1" customWidth="1"/>
    <col min="517" max="517" width="44" style="1" bestFit="1" customWidth="1"/>
    <col min="518" max="518" width="10.140625" style="1" customWidth="1"/>
    <col min="519" max="519" width="42.85546875" style="1" customWidth="1"/>
    <col min="520" max="522" width="11.7109375" style="1" bestFit="1" customWidth="1"/>
    <col min="523" max="524" width="11.5703125" style="1" bestFit="1" customWidth="1"/>
    <col min="525" max="525" width="9.85546875" style="1" customWidth="1"/>
    <col min="526" max="526" width="9.7109375" style="1" customWidth="1"/>
    <col min="527" max="769" width="11.42578125" style="1"/>
    <col min="770" max="770" width="1.85546875" style="1" customWidth="1"/>
    <col min="771" max="771" width="9" style="1" customWidth="1"/>
    <col min="772" max="772" width="4.5703125" style="1" customWidth="1"/>
    <col min="773" max="773" width="44" style="1" bestFit="1" customWidth="1"/>
    <col min="774" max="774" width="10.140625" style="1" customWidth="1"/>
    <col min="775" max="775" width="42.85546875" style="1" customWidth="1"/>
    <col min="776" max="778" width="11.7109375" style="1" bestFit="1" customWidth="1"/>
    <col min="779" max="780" width="11.5703125" style="1" bestFit="1" customWidth="1"/>
    <col min="781" max="781" width="9.85546875" style="1" customWidth="1"/>
    <col min="782" max="782" width="9.7109375" style="1" customWidth="1"/>
    <col min="783" max="1025" width="11.42578125" style="1"/>
    <col min="1026" max="1026" width="1.85546875" style="1" customWidth="1"/>
    <col min="1027" max="1027" width="9" style="1" customWidth="1"/>
    <col min="1028" max="1028" width="4.5703125" style="1" customWidth="1"/>
    <col min="1029" max="1029" width="44" style="1" bestFit="1" customWidth="1"/>
    <col min="1030" max="1030" width="10.140625" style="1" customWidth="1"/>
    <col min="1031" max="1031" width="42.85546875" style="1" customWidth="1"/>
    <col min="1032" max="1034" width="11.7109375" style="1" bestFit="1" customWidth="1"/>
    <col min="1035" max="1036" width="11.5703125" style="1" bestFit="1" customWidth="1"/>
    <col min="1037" max="1037" width="9.85546875" style="1" customWidth="1"/>
    <col min="1038" max="1038" width="9.7109375" style="1" customWidth="1"/>
    <col min="1039" max="1281" width="11.42578125" style="1"/>
    <col min="1282" max="1282" width="1.85546875" style="1" customWidth="1"/>
    <col min="1283" max="1283" width="9" style="1" customWidth="1"/>
    <col min="1284" max="1284" width="4.5703125" style="1" customWidth="1"/>
    <col min="1285" max="1285" width="44" style="1" bestFit="1" customWidth="1"/>
    <col min="1286" max="1286" width="10.140625" style="1" customWidth="1"/>
    <col min="1287" max="1287" width="42.85546875" style="1" customWidth="1"/>
    <col min="1288" max="1290" width="11.7109375" style="1" bestFit="1" customWidth="1"/>
    <col min="1291" max="1292" width="11.5703125" style="1" bestFit="1" customWidth="1"/>
    <col min="1293" max="1293" width="9.85546875" style="1" customWidth="1"/>
    <col min="1294" max="1294" width="9.7109375" style="1" customWidth="1"/>
    <col min="1295" max="1537" width="11.42578125" style="1"/>
    <col min="1538" max="1538" width="1.85546875" style="1" customWidth="1"/>
    <col min="1539" max="1539" width="9" style="1" customWidth="1"/>
    <col min="1540" max="1540" width="4.5703125" style="1" customWidth="1"/>
    <col min="1541" max="1541" width="44" style="1" bestFit="1" customWidth="1"/>
    <col min="1542" max="1542" width="10.140625" style="1" customWidth="1"/>
    <col min="1543" max="1543" width="42.85546875" style="1" customWidth="1"/>
    <col min="1544" max="1546" width="11.7109375" style="1" bestFit="1" customWidth="1"/>
    <col min="1547" max="1548" width="11.5703125" style="1" bestFit="1" customWidth="1"/>
    <col min="1549" max="1549" width="9.85546875" style="1" customWidth="1"/>
    <col min="1550" max="1550" width="9.7109375" style="1" customWidth="1"/>
    <col min="1551" max="1793" width="11.42578125" style="1"/>
    <col min="1794" max="1794" width="1.85546875" style="1" customWidth="1"/>
    <col min="1795" max="1795" width="9" style="1" customWidth="1"/>
    <col min="1796" max="1796" width="4.5703125" style="1" customWidth="1"/>
    <col min="1797" max="1797" width="44" style="1" bestFit="1" customWidth="1"/>
    <col min="1798" max="1798" width="10.140625" style="1" customWidth="1"/>
    <col min="1799" max="1799" width="42.85546875" style="1" customWidth="1"/>
    <col min="1800" max="1802" width="11.7109375" style="1" bestFit="1" customWidth="1"/>
    <col min="1803" max="1804" width="11.5703125" style="1" bestFit="1" customWidth="1"/>
    <col min="1805" max="1805" width="9.85546875" style="1" customWidth="1"/>
    <col min="1806" max="1806" width="9.7109375" style="1" customWidth="1"/>
    <col min="1807" max="2049" width="11.42578125" style="1"/>
    <col min="2050" max="2050" width="1.85546875" style="1" customWidth="1"/>
    <col min="2051" max="2051" width="9" style="1" customWidth="1"/>
    <col min="2052" max="2052" width="4.5703125" style="1" customWidth="1"/>
    <col min="2053" max="2053" width="44" style="1" bestFit="1" customWidth="1"/>
    <col min="2054" max="2054" width="10.140625" style="1" customWidth="1"/>
    <col min="2055" max="2055" width="42.85546875" style="1" customWidth="1"/>
    <col min="2056" max="2058" width="11.7109375" style="1" bestFit="1" customWidth="1"/>
    <col min="2059" max="2060" width="11.5703125" style="1" bestFit="1" customWidth="1"/>
    <col min="2061" max="2061" width="9.85546875" style="1" customWidth="1"/>
    <col min="2062" max="2062" width="9.7109375" style="1" customWidth="1"/>
    <col min="2063" max="2305" width="11.42578125" style="1"/>
    <col min="2306" max="2306" width="1.85546875" style="1" customWidth="1"/>
    <col min="2307" max="2307" width="9" style="1" customWidth="1"/>
    <col min="2308" max="2308" width="4.5703125" style="1" customWidth="1"/>
    <col min="2309" max="2309" width="44" style="1" bestFit="1" customWidth="1"/>
    <col min="2310" max="2310" width="10.140625" style="1" customWidth="1"/>
    <col min="2311" max="2311" width="42.85546875" style="1" customWidth="1"/>
    <col min="2312" max="2314" width="11.7109375" style="1" bestFit="1" customWidth="1"/>
    <col min="2315" max="2316" width="11.5703125" style="1" bestFit="1" customWidth="1"/>
    <col min="2317" max="2317" width="9.85546875" style="1" customWidth="1"/>
    <col min="2318" max="2318" width="9.7109375" style="1" customWidth="1"/>
    <col min="2319" max="2561" width="11.42578125" style="1"/>
    <col min="2562" max="2562" width="1.85546875" style="1" customWidth="1"/>
    <col min="2563" max="2563" width="9" style="1" customWidth="1"/>
    <col min="2564" max="2564" width="4.5703125" style="1" customWidth="1"/>
    <col min="2565" max="2565" width="44" style="1" bestFit="1" customWidth="1"/>
    <col min="2566" max="2566" width="10.140625" style="1" customWidth="1"/>
    <col min="2567" max="2567" width="42.85546875" style="1" customWidth="1"/>
    <col min="2568" max="2570" width="11.7109375" style="1" bestFit="1" customWidth="1"/>
    <col min="2571" max="2572" width="11.5703125" style="1" bestFit="1" customWidth="1"/>
    <col min="2573" max="2573" width="9.85546875" style="1" customWidth="1"/>
    <col min="2574" max="2574" width="9.7109375" style="1" customWidth="1"/>
    <col min="2575" max="2817" width="11.42578125" style="1"/>
    <col min="2818" max="2818" width="1.85546875" style="1" customWidth="1"/>
    <col min="2819" max="2819" width="9" style="1" customWidth="1"/>
    <col min="2820" max="2820" width="4.5703125" style="1" customWidth="1"/>
    <col min="2821" max="2821" width="44" style="1" bestFit="1" customWidth="1"/>
    <col min="2822" max="2822" width="10.140625" style="1" customWidth="1"/>
    <col min="2823" max="2823" width="42.85546875" style="1" customWidth="1"/>
    <col min="2824" max="2826" width="11.7109375" style="1" bestFit="1" customWidth="1"/>
    <col min="2827" max="2828" width="11.5703125" style="1" bestFit="1" customWidth="1"/>
    <col min="2829" max="2829" width="9.85546875" style="1" customWidth="1"/>
    <col min="2830" max="2830" width="9.7109375" style="1" customWidth="1"/>
    <col min="2831" max="3073" width="11.42578125" style="1"/>
    <col min="3074" max="3074" width="1.85546875" style="1" customWidth="1"/>
    <col min="3075" max="3075" width="9" style="1" customWidth="1"/>
    <col min="3076" max="3076" width="4.5703125" style="1" customWidth="1"/>
    <col min="3077" max="3077" width="44" style="1" bestFit="1" customWidth="1"/>
    <col min="3078" max="3078" width="10.140625" style="1" customWidth="1"/>
    <col min="3079" max="3079" width="42.85546875" style="1" customWidth="1"/>
    <col min="3080" max="3082" width="11.7109375" style="1" bestFit="1" customWidth="1"/>
    <col min="3083" max="3084" width="11.5703125" style="1" bestFit="1" customWidth="1"/>
    <col min="3085" max="3085" width="9.85546875" style="1" customWidth="1"/>
    <col min="3086" max="3086" width="9.7109375" style="1" customWidth="1"/>
    <col min="3087" max="3329" width="11.42578125" style="1"/>
    <col min="3330" max="3330" width="1.85546875" style="1" customWidth="1"/>
    <col min="3331" max="3331" width="9" style="1" customWidth="1"/>
    <col min="3332" max="3332" width="4.5703125" style="1" customWidth="1"/>
    <col min="3333" max="3333" width="44" style="1" bestFit="1" customWidth="1"/>
    <col min="3334" max="3334" width="10.140625" style="1" customWidth="1"/>
    <col min="3335" max="3335" width="42.85546875" style="1" customWidth="1"/>
    <col min="3336" max="3338" width="11.7109375" style="1" bestFit="1" customWidth="1"/>
    <col min="3339" max="3340" width="11.5703125" style="1" bestFit="1" customWidth="1"/>
    <col min="3341" max="3341" width="9.85546875" style="1" customWidth="1"/>
    <col min="3342" max="3342" width="9.7109375" style="1" customWidth="1"/>
    <col min="3343" max="3585" width="11.42578125" style="1"/>
    <col min="3586" max="3586" width="1.85546875" style="1" customWidth="1"/>
    <col min="3587" max="3587" width="9" style="1" customWidth="1"/>
    <col min="3588" max="3588" width="4.5703125" style="1" customWidth="1"/>
    <col min="3589" max="3589" width="44" style="1" bestFit="1" customWidth="1"/>
    <col min="3590" max="3590" width="10.140625" style="1" customWidth="1"/>
    <col min="3591" max="3591" width="42.85546875" style="1" customWidth="1"/>
    <col min="3592" max="3594" width="11.7109375" style="1" bestFit="1" customWidth="1"/>
    <col min="3595" max="3596" width="11.5703125" style="1" bestFit="1" customWidth="1"/>
    <col min="3597" max="3597" width="9.85546875" style="1" customWidth="1"/>
    <col min="3598" max="3598" width="9.7109375" style="1" customWidth="1"/>
    <col min="3599" max="3841" width="11.42578125" style="1"/>
    <col min="3842" max="3842" width="1.85546875" style="1" customWidth="1"/>
    <col min="3843" max="3843" width="9" style="1" customWidth="1"/>
    <col min="3844" max="3844" width="4.5703125" style="1" customWidth="1"/>
    <col min="3845" max="3845" width="44" style="1" bestFit="1" customWidth="1"/>
    <col min="3846" max="3846" width="10.140625" style="1" customWidth="1"/>
    <col min="3847" max="3847" width="42.85546875" style="1" customWidth="1"/>
    <col min="3848" max="3850" width="11.7109375" style="1" bestFit="1" customWidth="1"/>
    <col min="3851" max="3852" width="11.5703125" style="1" bestFit="1" customWidth="1"/>
    <col min="3853" max="3853" width="9.85546875" style="1" customWidth="1"/>
    <col min="3854" max="3854" width="9.7109375" style="1" customWidth="1"/>
    <col min="3855" max="4097" width="11.42578125" style="1"/>
    <col min="4098" max="4098" width="1.85546875" style="1" customWidth="1"/>
    <col min="4099" max="4099" width="9" style="1" customWidth="1"/>
    <col min="4100" max="4100" width="4.5703125" style="1" customWidth="1"/>
    <col min="4101" max="4101" width="44" style="1" bestFit="1" customWidth="1"/>
    <col min="4102" max="4102" width="10.140625" style="1" customWidth="1"/>
    <col min="4103" max="4103" width="42.85546875" style="1" customWidth="1"/>
    <col min="4104" max="4106" width="11.7109375" style="1" bestFit="1" customWidth="1"/>
    <col min="4107" max="4108" width="11.5703125" style="1" bestFit="1" customWidth="1"/>
    <col min="4109" max="4109" width="9.85546875" style="1" customWidth="1"/>
    <col min="4110" max="4110" width="9.7109375" style="1" customWidth="1"/>
    <col min="4111" max="4353" width="11.42578125" style="1"/>
    <col min="4354" max="4354" width="1.85546875" style="1" customWidth="1"/>
    <col min="4355" max="4355" width="9" style="1" customWidth="1"/>
    <col min="4356" max="4356" width="4.5703125" style="1" customWidth="1"/>
    <col min="4357" max="4357" width="44" style="1" bestFit="1" customWidth="1"/>
    <col min="4358" max="4358" width="10.140625" style="1" customWidth="1"/>
    <col min="4359" max="4359" width="42.85546875" style="1" customWidth="1"/>
    <col min="4360" max="4362" width="11.7109375" style="1" bestFit="1" customWidth="1"/>
    <col min="4363" max="4364" width="11.5703125" style="1" bestFit="1" customWidth="1"/>
    <col min="4365" max="4365" width="9.85546875" style="1" customWidth="1"/>
    <col min="4366" max="4366" width="9.7109375" style="1" customWidth="1"/>
    <col min="4367" max="4609" width="11.42578125" style="1"/>
    <col min="4610" max="4610" width="1.85546875" style="1" customWidth="1"/>
    <col min="4611" max="4611" width="9" style="1" customWidth="1"/>
    <col min="4612" max="4612" width="4.5703125" style="1" customWidth="1"/>
    <col min="4613" max="4613" width="44" style="1" bestFit="1" customWidth="1"/>
    <col min="4614" max="4614" width="10.140625" style="1" customWidth="1"/>
    <col min="4615" max="4615" width="42.85546875" style="1" customWidth="1"/>
    <col min="4616" max="4618" width="11.7109375" style="1" bestFit="1" customWidth="1"/>
    <col min="4619" max="4620" width="11.5703125" style="1" bestFit="1" customWidth="1"/>
    <col min="4621" max="4621" width="9.85546875" style="1" customWidth="1"/>
    <col min="4622" max="4622" width="9.7109375" style="1" customWidth="1"/>
    <col min="4623" max="4865" width="11.42578125" style="1"/>
    <col min="4866" max="4866" width="1.85546875" style="1" customWidth="1"/>
    <col min="4867" max="4867" width="9" style="1" customWidth="1"/>
    <col min="4868" max="4868" width="4.5703125" style="1" customWidth="1"/>
    <col min="4869" max="4869" width="44" style="1" bestFit="1" customWidth="1"/>
    <col min="4870" max="4870" width="10.140625" style="1" customWidth="1"/>
    <col min="4871" max="4871" width="42.85546875" style="1" customWidth="1"/>
    <col min="4872" max="4874" width="11.7109375" style="1" bestFit="1" customWidth="1"/>
    <col min="4875" max="4876" width="11.5703125" style="1" bestFit="1" customWidth="1"/>
    <col min="4877" max="4877" width="9.85546875" style="1" customWidth="1"/>
    <col min="4878" max="4878" width="9.7109375" style="1" customWidth="1"/>
    <col min="4879" max="5121" width="11.42578125" style="1"/>
    <col min="5122" max="5122" width="1.85546875" style="1" customWidth="1"/>
    <col min="5123" max="5123" width="9" style="1" customWidth="1"/>
    <col min="5124" max="5124" width="4.5703125" style="1" customWidth="1"/>
    <col min="5125" max="5125" width="44" style="1" bestFit="1" customWidth="1"/>
    <col min="5126" max="5126" width="10.140625" style="1" customWidth="1"/>
    <col min="5127" max="5127" width="42.85546875" style="1" customWidth="1"/>
    <col min="5128" max="5130" width="11.7109375" style="1" bestFit="1" customWidth="1"/>
    <col min="5131" max="5132" width="11.5703125" style="1" bestFit="1" customWidth="1"/>
    <col min="5133" max="5133" width="9.85546875" style="1" customWidth="1"/>
    <col min="5134" max="5134" width="9.7109375" style="1" customWidth="1"/>
    <col min="5135" max="5377" width="11.42578125" style="1"/>
    <col min="5378" max="5378" width="1.85546875" style="1" customWidth="1"/>
    <col min="5379" max="5379" width="9" style="1" customWidth="1"/>
    <col min="5380" max="5380" width="4.5703125" style="1" customWidth="1"/>
    <col min="5381" max="5381" width="44" style="1" bestFit="1" customWidth="1"/>
    <col min="5382" max="5382" width="10.140625" style="1" customWidth="1"/>
    <col min="5383" max="5383" width="42.85546875" style="1" customWidth="1"/>
    <col min="5384" max="5386" width="11.7109375" style="1" bestFit="1" customWidth="1"/>
    <col min="5387" max="5388" width="11.5703125" style="1" bestFit="1" customWidth="1"/>
    <col min="5389" max="5389" width="9.85546875" style="1" customWidth="1"/>
    <col min="5390" max="5390" width="9.7109375" style="1" customWidth="1"/>
    <col min="5391" max="5633" width="11.42578125" style="1"/>
    <col min="5634" max="5634" width="1.85546875" style="1" customWidth="1"/>
    <col min="5635" max="5635" width="9" style="1" customWidth="1"/>
    <col min="5636" max="5636" width="4.5703125" style="1" customWidth="1"/>
    <col min="5637" max="5637" width="44" style="1" bestFit="1" customWidth="1"/>
    <col min="5638" max="5638" width="10.140625" style="1" customWidth="1"/>
    <col min="5639" max="5639" width="42.85546875" style="1" customWidth="1"/>
    <col min="5640" max="5642" width="11.7109375" style="1" bestFit="1" customWidth="1"/>
    <col min="5643" max="5644" width="11.5703125" style="1" bestFit="1" customWidth="1"/>
    <col min="5645" max="5645" width="9.85546875" style="1" customWidth="1"/>
    <col min="5646" max="5646" width="9.7109375" style="1" customWidth="1"/>
    <col min="5647" max="5889" width="11.42578125" style="1"/>
    <col min="5890" max="5890" width="1.85546875" style="1" customWidth="1"/>
    <col min="5891" max="5891" width="9" style="1" customWidth="1"/>
    <col min="5892" max="5892" width="4.5703125" style="1" customWidth="1"/>
    <col min="5893" max="5893" width="44" style="1" bestFit="1" customWidth="1"/>
    <col min="5894" max="5894" width="10.140625" style="1" customWidth="1"/>
    <col min="5895" max="5895" width="42.85546875" style="1" customWidth="1"/>
    <col min="5896" max="5898" width="11.7109375" style="1" bestFit="1" customWidth="1"/>
    <col min="5899" max="5900" width="11.5703125" style="1" bestFit="1" customWidth="1"/>
    <col min="5901" max="5901" width="9.85546875" style="1" customWidth="1"/>
    <col min="5902" max="5902" width="9.7109375" style="1" customWidth="1"/>
    <col min="5903" max="6145" width="11.42578125" style="1"/>
    <col min="6146" max="6146" width="1.85546875" style="1" customWidth="1"/>
    <col min="6147" max="6147" width="9" style="1" customWidth="1"/>
    <col min="6148" max="6148" width="4.5703125" style="1" customWidth="1"/>
    <col min="6149" max="6149" width="44" style="1" bestFit="1" customWidth="1"/>
    <col min="6150" max="6150" width="10.140625" style="1" customWidth="1"/>
    <col min="6151" max="6151" width="42.85546875" style="1" customWidth="1"/>
    <col min="6152" max="6154" width="11.7109375" style="1" bestFit="1" customWidth="1"/>
    <col min="6155" max="6156" width="11.5703125" style="1" bestFit="1" customWidth="1"/>
    <col min="6157" max="6157" width="9.85546875" style="1" customWidth="1"/>
    <col min="6158" max="6158" width="9.7109375" style="1" customWidth="1"/>
    <col min="6159" max="6401" width="11.42578125" style="1"/>
    <col min="6402" max="6402" width="1.85546875" style="1" customWidth="1"/>
    <col min="6403" max="6403" width="9" style="1" customWidth="1"/>
    <col min="6404" max="6404" width="4.5703125" style="1" customWidth="1"/>
    <col min="6405" max="6405" width="44" style="1" bestFit="1" customWidth="1"/>
    <col min="6406" max="6406" width="10.140625" style="1" customWidth="1"/>
    <col min="6407" max="6407" width="42.85546875" style="1" customWidth="1"/>
    <col min="6408" max="6410" width="11.7109375" style="1" bestFit="1" customWidth="1"/>
    <col min="6411" max="6412" width="11.5703125" style="1" bestFit="1" customWidth="1"/>
    <col min="6413" max="6413" width="9.85546875" style="1" customWidth="1"/>
    <col min="6414" max="6414" width="9.7109375" style="1" customWidth="1"/>
    <col min="6415" max="6657" width="11.42578125" style="1"/>
    <col min="6658" max="6658" width="1.85546875" style="1" customWidth="1"/>
    <col min="6659" max="6659" width="9" style="1" customWidth="1"/>
    <col min="6660" max="6660" width="4.5703125" style="1" customWidth="1"/>
    <col min="6661" max="6661" width="44" style="1" bestFit="1" customWidth="1"/>
    <col min="6662" max="6662" width="10.140625" style="1" customWidth="1"/>
    <col min="6663" max="6663" width="42.85546875" style="1" customWidth="1"/>
    <col min="6664" max="6666" width="11.7109375" style="1" bestFit="1" customWidth="1"/>
    <col min="6667" max="6668" width="11.5703125" style="1" bestFit="1" customWidth="1"/>
    <col min="6669" max="6669" width="9.85546875" style="1" customWidth="1"/>
    <col min="6670" max="6670" width="9.7109375" style="1" customWidth="1"/>
    <col min="6671" max="6913" width="11.42578125" style="1"/>
    <col min="6914" max="6914" width="1.85546875" style="1" customWidth="1"/>
    <col min="6915" max="6915" width="9" style="1" customWidth="1"/>
    <col min="6916" max="6916" width="4.5703125" style="1" customWidth="1"/>
    <col min="6917" max="6917" width="44" style="1" bestFit="1" customWidth="1"/>
    <col min="6918" max="6918" width="10.140625" style="1" customWidth="1"/>
    <col min="6919" max="6919" width="42.85546875" style="1" customWidth="1"/>
    <col min="6920" max="6922" width="11.7109375" style="1" bestFit="1" customWidth="1"/>
    <col min="6923" max="6924" width="11.5703125" style="1" bestFit="1" customWidth="1"/>
    <col min="6925" max="6925" width="9.85546875" style="1" customWidth="1"/>
    <col min="6926" max="6926" width="9.7109375" style="1" customWidth="1"/>
    <col min="6927" max="7169" width="11.42578125" style="1"/>
    <col min="7170" max="7170" width="1.85546875" style="1" customWidth="1"/>
    <col min="7171" max="7171" width="9" style="1" customWidth="1"/>
    <col min="7172" max="7172" width="4.5703125" style="1" customWidth="1"/>
    <col min="7173" max="7173" width="44" style="1" bestFit="1" customWidth="1"/>
    <col min="7174" max="7174" width="10.140625" style="1" customWidth="1"/>
    <col min="7175" max="7175" width="42.85546875" style="1" customWidth="1"/>
    <col min="7176" max="7178" width="11.7109375" style="1" bestFit="1" customWidth="1"/>
    <col min="7179" max="7180" width="11.5703125" style="1" bestFit="1" customWidth="1"/>
    <col min="7181" max="7181" width="9.85546875" style="1" customWidth="1"/>
    <col min="7182" max="7182" width="9.7109375" style="1" customWidth="1"/>
    <col min="7183" max="7425" width="11.42578125" style="1"/>
    <col min="7426" max="7426" width="1.85546875" style="1" customWidth="1"/>
    <col min="7427" max="7427" width="9" style="1" customWidth="1"/>
    <col min="7428" max="7428" width="4.5703125" style="1" customWidth="1"/>
    <col min="7429" max="7429" width="44" style="1" bestFit="1" customWidth="1"/>
    <col min="7430" max="7430" width="10.140625" style="1" customWidth="1"/>
    <col min="7431" max="7431" width="42.85546875" style="1" customWidth="1"/>
    <col min="7432" max="7434" width="11.7109375" style="1" bestFit="1" customWidth="1"/>
    <col min="7435" max="7436" width="11.5703125" style="1" bestFit="1" customWidth="1"/>
    <col min="7437" max="7437" width="9.85546875" style="1" customWidth="1"/>
    <col min="7438" max="7438" width="9.7109375" style="1" customWidth="1"/>
    <col min="7439" max="7681" width="11.42578125" style="1"/>
    <col min="7682" max="7682" width="1.85546875" style="1" customWidth="1"/>
    <col min="7683" max="7683" width="9" style="1" customWidth="1"/>
    <col min="7684" max="7684" width="4.5703125" style="1" customWidth="1"/>
    <col min="7685" max="7685" width="44" style="1" bestFit="1" customWidth="1"/>
    <col min="7686" max="7686" width="10.140625" style="1" customWidth="1"/>
    <col min="7687" max="7687" width="42.85546875" style="1" customWidth="1"/>
    <col min="7688" max="7690" width="11.7109375" style="1" bestFit="1" customWidth="1"/>
    <col min="7691" max="7692" width="11.5703125" style="1" bestFit="1" customWidth="1"/>
    <col min="7693" max="7693" width="9.85546875" style="1" customWidth="1"/>
    <col min="7694" max="7694" width="9.7109375" style="1" customWidth="1"/>
    <col min="7695" max="7937" width="11.42578125" style="1"/>
    <col min="7938" max="7938" width="1.85546875" style="1" customWidth="1"/>
    <col min="7939" max="7939" width="9" style="1" customWidth="1"/>
    <col min="7940" max="7940" width="4.5703125" style="1" customWidth="1"/>
    <col min="7941" max="7941" width="44" style="1" bestFit="1" customWidth="1"/>
    <col min="7942" max="7942" width="10.140625" style="1" customWidth="1"/>
    <col min="7943" max="7943" width="42.85546875" style="1" customWidth="1"/>
    <col min="7944" max="7946" width="11.7109375" style="1" bestFit="1" customWidth="1"/>
    <col min="7947" max="7948" width="11.5703125" style="1" bestFit="1" customWidth="1"/>
    <col min="7949" max="7949" width="9.85546875" style="1" customWidth="1"/>
    <col min="7950" max="7950" width="9.7109375" style="1" customWidth="1"/>
    <col min="7951" max="8193" width="11.42578125" style="1"/>
    <col min="8194" max="8194" width="1.85546875" style="1" customWidth="1"/>
    <col min="8195" max="8195" width="9" style="1" customWidth="1"/>
    <col min="8196" max="8196" width="4.5703125" style="1" customWidth="1"/>
    <col min="8197" max="8197" width="44" style="1" bestFit="1" customWidth="1"/>
    <col min="8198" max="8198" width="10.140625" style="1" customWidth="1"/>
    <col min="8199" max="8199" width="42.85546875" style="1" customWidth="1"/>
    <col min="8200" max="8202" width="11.7109375" style="1" bestFit="1" customWidth="1"/>
    <col min="8203" max="8204" width="11.5703125" style="1" bestFit="1" customWidth="1"/>
    <col min="8205" max="8205" width="9.85546875" style="1" customWidth="1"/>
    <col min="8206" max="8206" width="9.7109375" style="1" customWidth="1"/>
    <col min="8207" max="8449" width="11.42578125" style="1"/>
    <col min="8450" max="8450" width="1.85546875" style="1" customWidth="1"/>
    <col min="8451" max="8451" width="9" style="1" customWidth="1"/>
    <col min="8452" max="8452" width="4.5703125" style="1" customWidth="1"/>
    <col min="8453" max="8453" width="44" style="1" bestFit="1" customWidth="1"/>
    <col min="8454" max="8454" width="10.140625" style="1" customWidth="1"/>
    <col min="8455" max="8455" width="42.85546875" style="1" customWidth="1"/>
    <col min="8456" max="8458" width="11.7109375" style="1" bestFit="1" customWidth="1"/>
    <col min="8459" max="8460" width="11.5703125" style="1" bestFit="1" customWidth="1"/>
    <col min="8461" max="8461" width="9.85546875" style="1" customWidth="1"/>
    <col min="8462" max="8462" width="9.7109375" style="1" customWidth="1"/>
    <col min="8463" max="8705" width="11.42578125" style="1"/>
    <col min="8706" max="8706" width="1.85546875" style="1" customWidth="1"/>
    <col min="8707" max="8707" width="9" style="1" customWidth="1"/>
    <col min="8708" max="8708" width="4.5703125" style="1" customWidth="1"/>
    <col min="8709" max="8709" width="44" style="1" bestFit="1" customWidth="1"/>
    <col min="8710" max="8710" width="10.140625" style="1" customWidth="1"/>
    <col min="8711" max="8711" width="42.85546875" style="1" customWidth="1"/>
    <col min="8712" max="8714" width="11.7109375" style="1" bestFit="1" customWidth="1"/>
    <col min="8715" max="8716" width="11.5703125" style="1" bestFit="1" customWidth="1"/>
    <col min="8717" max="8717" width="9.85546875" style="1" customWidth="1"/>
    <col min="8718" max="8718" width="9.7109375" style="1" customWidth="1"/>
    <col min="8719" max="8961" width="11.42578125" style="1"/>
    <col min="8962" max="8962" width="1.85546875" style="1" customWidth="1"/>
    <col min="8963" max="8963" width="9" style="1" customWidth="1"/>
    <col min="8964" max="8964" width="4.5703125" style="1" customWidth="1"/>
    <col min="8965" max="8965" width="44" style="1" bestFit="1" customWidth="1"/>
    <col min="8966" max="8966" width="10.140625" style="1" customWidth="1"/>
    <col min="8967" max="8967" width="42.85546875" style="1" customWidth="1"/>
    <col min="8968" max="8970" width="11.7109375" style="1" bestFit="1" customWidth="1"/>
    <col min="8971" max="8972" width="11.5703125" style="1" bestFit="1" customWidth="1"/>
    <col min="8973" max="8973" width="9.85546875" style="1" customWidth="1"/>
    <col min="8974" max="8974" width="9.7109375" style="1" customWidth="1"/>
    <col min="8975" max="9217" width="11.42578125" style="1"/>
    <col min="9218" max="9218" width="1.85546875" style="1" customWidth="1"/>
    <col min="9219" max="9219" width="9" style="1" customWidth="1"/>
    <col min="9220" max="9220" width="4.5703125" style="1" customWidth="1"/>
    <col min="9221" max="9221" width="44" style="1" bestFit="1" customWidth="1"/>
    <col min="9222" max="9222" width="10.140625" style="1" customWidth="1"/>
    <col min="9223" max="9223" width="42.85546875" style="1" customWidth="1"/>
    <col min="9224" max="9226" width="11.7109375" style="1" bestFit="1" customWidth="1"/>
    <col min="9227" max="9228" width="11.5703125" style="1" bestFit="1" customWidth="1"/>
    <col min="9229" max="9229" width="9.85546875" style="1" customWidth="1"/>
    <col min="9230" max="9230" width="9.7109375" style="1" customWidth="1"/>
    <col min="9231" max="9473" width="11.42578125" style="1"/>
    <col min="9474" max="9474" width="1.85546875" style="1" customWidth="1"/>
    <col min="9475" max="9475" width="9" style="1" customWidth="1"/>
    <col min="9476" max="9476" width="4.5703125" style="1" customWidth="1"/>
    <col min="9477" max="9477" width="44" style="1" bestFit="1" customWidth="1"/>
    <col min="9478" max="9478" width="10.140625" style="1" customWidth="1"/>
    <col min="9479" max="9479" width="42.85546875" style="1" customWidth="1"/>
    <col min="9480" max="9482" width="11.7109375" style="1" bestFit="1" customWidth="1"/>
    <col min="9483" max="9484" width="11.5703125" style="1" bestFit="1" customWidth="1"/>
    <col min="9485" max="9485" width="9.85546875" style="1" customWidth="1"/>
    <col min="9486" max="9486" width="9.7109375" style="1" customWidth="1"/>
    <col min="9487" max="9729" width="11.42578125" style="1"/>
    <col min="9730" max="9730" width="1.85546875" style="1" customWidth="1"/>
    <col min="9731" max="9731" width="9" style="1" customWidth="1"/>
    <col min="9732" max="9732" width="4.5703125" style="1" customWidth="1"/>
    <col min="9733" max="9733" width="44" style="1" bestFit="1" customWidth="1"/>
    <col min="9734" max="9734" width="10.140625" style="1" customWidth="1"/>
    <col min="9735" max="9735" width="42.85546875" style="1" customWidth="1"/>
    <col min="9736" max="9738" width="11.7109375" style="1" bestFit="1" customWidth="1"/>
    <col min="9739" max="9740" width="11.5703125" style="1" bestFit="1" customWidth="1"/>
    <col min="9741" max="9741" width="9.85546875" style="1" customWidth="1"/>
    <col min="9742" max="9742" width="9.7109375" style="1" customWidth="1"/>
    <col min="9743" max="9985" width="11.42578125" style="1"/>
    <col min="9986" max="9986" width="1.85546875" style="1" customWidth="1"/>
    <col min="9987" max="9987" width="9" style="1" customWidth="1"/>
    <col min="9988" max="9988" width="4.5703125" style="1" customWidth="1"/>
    <col min="9989" max="9989" width="44" style="1" bestFit="1" customWidth="1"/>
    <col min="9990" max="9990" width="10.140625" style="1" customWidth="1"/>
    <col min="9991" max="9991" width="42.85546875" style="1" customWidth="1"/>
    <col min="9992" max="9994" width="11.7109375" style="1" bestFit="1" customWidth="1"/>
    <col min="9995" max="9996" width="11.5703125" style="1" bestFit="1" customWidth="1"/>
    <col min="9997" max="9997" width="9.85546875" style="1" customWidth="1"/>
    <col min="9998" max="9998" width="9.7109375" style="1" customWidth="1"/>
    <col min="9999" max="10241" width="11.42578125" style="1"/>
    <col min="10242" max="10242" width="1.85546875" style="1" customWidth="1"/>
    <col min="10243" max="10243" width="9" style="1" customWidth="1"/>
    <col min="10244" max="10244" width="4.5703125" style="1" customWidth="1"/>
    <col min="10245" max="10245" width="44" style="1" bestFit="1" customWidth="1"/>
    <col min="10246" max="10246" width="10.140625" style="1" customWidth="1"/>
    <col min="10247" max="10247" width="42.85546875" style="1" customWidth="1"/>
    <col min="10248" max="10250" width="11.7109375" style="1" bestFit="1" customWidth="1"/>
    <col min="10251" max="10252" width="11.5703125" style="1" bestFit="1" customWidth="1"/>
    <col min="10253" max="10253" width="9.85546875" style="1" customWidth="1"/>
    <col min="10254" max="10254" width="9.7109375" style="1" customWidth="1"/>
    <col min="10255" max="10497" width="11.42578125" style="1"/>
    <col min="10498" max="10498" width="1.85546875" style="1" customWidth="1"/>
    <col min="10499" max="10499" width="9" style="1" customWidth="1"/>
    <col min="10500" max="10500" width="4.5703125" style="1" customWidth="1"/>
    <col min="10501" max="10501" width="44" style="1" bestFit="1" customWidth="1"/>
    <col min="10502" max="10502" width="10.140625" style="1" customWidth="1"/>
    <col min="10503" max="10503" width="42.85546875" style="1" customWidth="1"/>
    <col min="10504" max="10506" width="11.7109375" style="1" bestFit="1" customWidth="1"/>
    <col min="10507" max="10508" width="11.5703125" style="1" bestFit="1" customWidth="1"/>
    <col min="10509" max="10509" width="9.85546875" style="1" customWidth="1"/>
    <col min="10510" max="10510" width="9.7109375" style="1" customWidth="1"/>
    <col min="10511" max="10753" width="11.42578125" style="1"/>
    <col min="10754" max="10754" width="1.85546875" style="1" customWidth="1"/>
    <col min="10755" max="10755" width="9" style="1" customWidth="1"/>
    <col min="10756" max="10756" width="4.5703125" style="1" customWidth="1"/>
    <col min="10757" max="10757" width="44" style="1" bestFit="1" customWidth="1"/>
    <col min="10758" max="10758" width="10.140625" style="1" customWidth="1"/>
    <col min="10759" max="10759" width="42.85546875" style="1" customWidth="1"/>
    <col min="10760" max="10762" width="11.7109375" style="1" bestFit="1" customWidth="1"/>
    <col min="10763" max="10764" width="11.5703125" style="1" bestFit="1" customWidth="1"/>
    <col min="10765" max="10765" width="9.85546875" style="1" customWidth="1"/>
    <col min="10766" max="10766" width="9.7109375" style="1" customWidth="1"/>
    <col min="10767" max="11009" width="11.42578125" style="1"/>
    <col min="11010" max="11010" width="1.85546875" style="1" customWidth="1"/>
    <col min="11011" max="11011" width="9" style="1" customWidth="1"/>
    <col min="11012" max="11012" width="4.5703125" style="1" customWidth="1"/>
    <col min="11013" max="11013" width="44" style="1" bestFit="1" customWidth="1"/>
    <col min="11014" max="11014" width="10.140625" style="1" customWidth="1"/>
    <col min="11015" max="11015" width="42.85546875" style="1" customWidth="1"/>
    <col min="11016" max="11018" width="11.7109375" style="1" bestFit="1" customWidth="1"/>
    <col min="11019" max="11020" width="11.5703125" style="1" bestFit="1" customWidth="1"/>
    <col min="11021" max="11021" width="9.85546875" style="1" customWidth="1"/>
    <col min="11022" max="11022" width="9.7109375" style="1" customWidth="1"/>
    <col min="11023" max="11265" width="11.42578125" style="1"/>
    <col min="11266" max="11266" width="1.85546875" style="1" customWidth="1"/>
    <col min="11267" max="11267" width="9" style="1" customWidth="1"/>
    <col min="11268" max="11268" width="4.5703125" style="1" customWidth="1"/>
    <col min="11269" max="11269" width="44" style="1" bestFit="1" customWidth="1"/>
    <col min="11270" max="11270" width="10.140625" style="1" customWidth="1"/>
    <col min="11271" max="11271" width="42.85546875" style="1" customWidth="1"/>
    <col min="11272" max="11274" width="11.7109375" style="1" bestFit="1" customWidth="1"/>
    <col min="11275" max="11276" width="11.5703125" style="1" bestFit="1" customWidth="1"/>
    <col min="11277" max="11277" width="9.85546875" style="1" customWidth="1"/>
    <col min="11278" max="11278" width="9.7109375" style="1" customWidth="1"/>
    <col min="11279" max="11521" width="11.42578125" style="1"/>
    <col min="11522" max="11522" width="1.85546875" style="1" customWidth="1"/>
    <col min="11523" max="11523" width="9" style="1" customWidth="1"/>
    <col min="11524" max="11524" width="4.5703125" style="1" customWidth="1"/>
    <col min="11525" max="11525" width="44" style="1" bestFit="1" customWidth="1"/>
    <col min="11526" max="11526" width="10.140625" style="1" customWidth="1"/>
    <col min="11527" max="11527" width="42.85546875" style="1" customWidth="1"/>
    <col min="11528" max="11530" width="11.7109375" style="1" bestFit="1" customWidth="1"/>
    <col min="11531" max="11532" width="11.5703125" style="1" bestFit="1" customWidth="1"/>
    <col min="11533" max="11533" width="9.85546875" style="1" customWidth="1"/>
    <col min="11534" max="11534" width="9.7109375" style="1" customWidth="1"/>
    <col min="11535" max="11777" width="11.42578125" style="1"/>
    <col min="11778" max="11778" width="1.85546875" style="1" customWidth="1"/>
    <col min="11779" max="11779" width="9" style="1" customWidth="1"/>
    <col min="11780" max="11780" width="4.5703125" style="1" customWidth="1"/>
    <col min="11781" max="11781" width="44" style="1" bestFit="1" customWidth="1"/>
    <col min="11782" max="11782" width="10.140625" style="1" customWidth="1"/>
    <col min="11783" max="11783" width="42.85546875" style="1" customWidth="1"/>
    <col min="11784" max="11786" width="11.7109375" style="1" bestFit="1" customWidth="1"/>
    <col min="11787" max="11788" width="11.5703125" style="1" bestFit="1" customWidth="1"/>
    <col min="11789" max="11789" width="9.85546875" style="1" customWidth="1"/>
    <col min="11790" max="11790" width="9.7109375" style="1" customWidth="1"/>
    <col min="11791" max="12033" width="11.42578125" style="1"/>
    <col min="12034" max="12034" width="1.85546875" style="1" customWidth="1"/>
    <col min="12035" max="12035" width="9" style="1" customWidth="1"/>
    <col min="12036" max="12036" width="4.5703125" style="1" customWidth="1"/>
    <col min="12037" max="12037" width="44" style="1" bestFit="1" customWidth="1"/>
    <col min="12038" max="12038" width="10.140625" style="1" customWidth="1"/>
    <col min="12039" max="12039" width="42.85546875" style="1" customWidth="1"/>
    <col min="12040" max="12042" width="11.7109375" style="1" bestFit="1" customWidth="1"/>
    <col min="12043" max="12044" width="11.5703125" style="1" bestFit="1" customWidth="1"/>
    <col min="12045" max="12045" width="9.85546875" style="1" customWidth="1"/>
    <col min="12046" max="12046" width="9.7109375" style="1" customWidth="1"/>
    <col min="12047" max="12289" width="11.42578125" style="1"/>
    <col min="12290" max="12290" width="1.85546875" style="1" customWidth="1"/>
    <col min="12291" max="12291" width="9" style="1" customWidth="1"/>
    <col min="12292" max="12292" width="4.5703125" style="1" customWidth="1"/>
    <col min="12293" max="12293" width="44" style="1" bestFit="1" customWidth="1"/>
    <col min="12294" max="12294" width="10.140625" style="1" customWidth="1"/>
    <col min="12295" max="12295" width="42.85546875" style="1" customWidth="1"/>
    <col min="12296" max="12298" width="11.7109375" style="1" bestFit="1" customWidth="1"/>
    <col min="12299" max="12300" width="11.5703125" style="1" bestFit="1" customWidth="1"/>
    <col min="12301" max="12301" width="9.85546875" style="1" customWidth="1"/>
    <col min="12302" max="12302" width="9.7109375" style="1" customWidth="1"/>
    <col min="12303" max="12545" width="11.42578125" style="1"/>
    <col min="12546" max="12546" width="1.85546875" style="1" customWidth="1"/>
    <col min="12547" max="12547" width="9" style="1" customWidth="1"/>
    <col min="12548" max="12548" width="4.5703125" style="1" customWidth="1"/>
    <col min="12549" max="12549" width="44" style="1" bestFit="1" customWidth="1"/>
    <col min="12550" max="12550" width="10.140625" style="1" customWidth="1"/>
    <col min="12551" max="12551" width="42.85546875" style="1" customWidth="1"/>
    <col min="12552" max="12554" width="11.7109375" style="1" bestFit="1" customWidth="1"/>
    <col min="12555" max="12556" width="11.5703125" style="1" bestFit="1" customWidth="1"/>
    <col min="12557" max="12557" width="9.85546875" style="1" customWidth="1"/>
    <col min="12558" max="12558" width="9.7109375" style="1" customWidth="1"/>
    <col min="12559" max="12801" width="11.42578125" style="1"/>
    <col min="12802" max="12802" width="1.85546875" style="1" customWidth="1"/>
    <col min="12803" max="12803" width="9" style="1" customWidth="1"/>
    <col min="12804" max="12804" width="4.5703125" style="1" customWidth="1"/>
    <col min="12805" max="12805" width="44" style="1" bestFit="1" customWidth="1"/>
    <col min="12806" max="12806" width="10.140625" style="1" customWidth="1"/>
    <col min="12807" max="12807" width="42.85546875" style="1" customWidth="1"/>
    <col min="12808" max="12810" width="11.7109375" style="1" bestFit="1" customWidth="1"/>
    <col min="12811" max="12812" width="11.5703125" style="1" bestFit="1" customWidth="1"/>
    <col min="12813" max="12813" width="9.85546875" style="1" customWidth="1"/>
    <col min="12814" max="12814" width="9.7109375" style="1" customWidth="1"/>
    <col min="12815" max="13057" width="11.42578125" style="1"/>
    <col min="13058" max="13058" width="1.85546875" style="1" customWidth="1"/>
    <col min="13059" max="13059" width="9" style="1" customWidth="1"/>
    <col min="13060" max="13060" width="4.5703125" style="1" customWidth="1"/>
    <col min="13061" max="13061" width="44" style="1" bestFit="1" customWidth="1"/>
    <col min="13062" max="13062" width="10.140625" style="1" customWidth="1"/>
    <col min="13063" max="13063" width="42.85546875" style="1" customWidth="1"/>
    <col min="13064" max="13066" width="11.7109375" style="1" bestFit="1" customWidth="1"/>
    <col min="13067" max="13068" width="11.5703125" style="1" bestFit="1" customWidth="1"/>
    <col min="13069" max="13069" width="9.85546875" style="1" customWidth="1"/>
    <col min="13070" max="13070" width="9.7109375" style="1" customWidth="1"/>
    <col min="13071" max="13313" width="11.42578125" style="1"/>
    <col min="13314" max="13314" width="1.85546875" style="1" customWidth="1"/>
    <col min="13315" max="13315" width="9" style="1" customWidth="1"/>
    <col min="13316" max="13316" width="4.5703125" style="1" customWidth="1"/>
    <col min="13317" max="13317" width="44" style="1" bestFit="1" customWidth="1"/>
    <col min="13318" max="13318" width="10.140625" style="1" customWidth="1"/>
    <col min="13319" max="13319" width="42.85546875" style="1" customWidth="1"/>
    <col min="13320" max="13322" width="11.7109375" style="1" bestFit="1" customWidth="1"/>
    <col min="13323" max="13324" width="11.5703125" style="1" bestFit="1" customWidth="1"/>
    <col min="13325" max="13325" width="9.85546875" style="1" customWidth="1"/>
    <col min="13326" max="13326" width="9.7109375" style="1" customWidth="1"/>
    <col min="13327" max="13569" width="11.42578125" style="1"/>
    <col min="13570" max="13570" width="1.85546875" style="1" customWidth="1"/>
    <col min="13571" max="13571" width="9" style="1" customWidth="1"/>
    <col min="13572" max="13572" width="4.5703125" style="1" customWidth="1"/>
    <col min="13573" max="13573" width="44" style="1" bestFit="1" customWidth="1"/>
    <col min="13574" max="13574" width="10.140625" style="1" customWidth="1"/>
    <col min="13575" max="13575" width="42.85546875" style="1" customWidth="1"/>
    <col min="13576" max="13578" width="11.7109375" style="1" bestFit="1" customWidth="1"/>
    <col min="13579" max="13580" width="11.5703125" style="1" bestFit="1" customWidth="1"/>
    <col min="13581" max="13581" width="9.85546875" style="1" customWidth="1"/>
    <col min="13582" max="13582" width="9.7109375" style="1" customWidth="1"/>
    <col min="13583" max="13825" width="11.42578125" style="1"/>
    <col min="13826" max="13826" width="1.85546875" style="1" customWidth="1"/>
    <col min="13827" max="13827" width="9" style="1" customWidth="1"/>
    <col min="13828" max="13828" width="4.5703125" style="1" customWidth="1"/>
    <col min="13829" max="13829" width="44" style="1" bestFit="1" customWidth="1"/>
    <col min="13830" max="13830" width="10.140625" style="1" customWidth="1"/>
    <col min="13831" max="13831" width="42.85546875" style="1" customWidth="1"/>
    <col min="13832" max="13834" width="11.7109375" style="1" bestFit="1" customWidth="1"/>
    <col min="13835" max="13836" width="11.5703125" style="1" bestFit="1" customWidth="1"/>
    <col min="13837" max="13837" width="9.85546875" style="1" customWidth="1"/>
    <col min="13838" max="13838" width="9.7109375" style="1" customWidth="1"/>
    <col min="13839" max="14081" width="11.42578125" style="1"/>
    <col min="14082" max="14082" width="1.85546875" style="1" customWidth="1"/>
    <col min="14083" max="14083" width="9" style="1" customWidth="1"/>
    <col min="14084" max="14084" width="4.5703125" style="1" customWidth="1"/>
    <col min="14085" max="14085" width="44" style="1" bestFit="1" customWidth="1"/>
    <col min="14086" max="14086" width="10.140625" style="1" customWidth="1"/>
    <col min="14087" max="14087" width="42.85546875" style="1" customWidth="1"/>
    <col min="14088" max="14090" width="11.7109375" style="1" bestFit="1" customWidth="1"/>
    <col min="14091" max="14092" width="11.5703125" style="1" bestFit="1" customWidth="1"/>
    <col min="14093" max="14093" width="9.85546875" style="1" customWidth="1"/>
    <col min="14094" max="14094" width="9.7109375" style="1" customWidth="1"/>
    <col min="14095" max="14337" width="11.42578125" style="1"/>
    <col min="14338" max="14338" width="1.85546875" style="1" customWidth="1"/>
    <col min="14339" max="14339" width="9" style="1" customWidth="1"/>
    <col min="14340" max="14340" width="4.5703125" style="1" customWidth="1"/>
    <col min="14341" max="14341" width="44" style="1" bestFit="1" customWidth="1"/>
    <col min="14342" max="14342" width="10.140625" style="1" customWidth="1"/>
    <col min="14343" max="14343" width="42.85546875" style="1" customWidth="1"/>
    <col min="14344" max="14346" width="11.7109375" style="1" bestFit="1" customWidth="1"/>
    <col min="14347" max="14348" width="11.5703125" style="1" bestFit="1" customWidth="1"/>
    <col min="14349" max="14349" width="9.85546875" style="1" customWidth="1"/>
    <col min="14350" max="14350" width="9.7109375" style="1" customWidth="1"/>
    <col min="14351" max="14593" width="11.42578125" style="1"/>
    <col min="14594" max="14594" width="1.85546875" style="1" customWidth="1"/>
    <col min="14595" max="14595" width="9" style="1" customWidth="1"/>
    <col min="14596" max="14596" width="4.5703125" style="1" customWidth="1"/>
    <col min="14597" max="14597" width="44" style="1" bestFit="1" customWidth="1"/>
    <col min="14598" max="14598" width="10.140625" style="1" customWidth="1"/>
    <col min="14599" max="14599" width="42.85546875" style="1" customWidth="1"/>
    <col min="14600" max="14602" width="11.7109375" style="1" bestFit="1" customWidth="1"/>
    <col min="14603" max="14604" width="11.5703125" style="1" bestFit="1" customWidth="1"/>
    <col min="14605" max="14605" width="9.85546875" style="1" customWidth="1"/>
    <col min="14606" max="14606" width="9.7109375" style="1" customWidth="1"/>
    <col min="14607" max="14849" width="11.42578125" style="1"/>
    <col min="14850" max="14850" width="1.85546875" style="1" customWidth="1"/>
    <col min="14851" max="14851" width="9" style="1" customWidth="1"/>
    <col min="14852" max="14852" width="4.5703125" style="1" customWidth="1"/>
    <col min="14853" max="14853" width="44" style="1" bestFit="1" customWidth="1"/>
    <col min="14854" max="14854" width="10.140625" style="1" customWidth="1"/>
    <col min="14855" max="14855" width="42.85546875" style="1" customWidth="1"/>
    <col min="14856" max="14858" width="11.7109375" style="1" bestFit="1" customWidth="1"/>
    <col min="14859" max="14860" width="11.5703125" style="1" bestFit="1" customWidth="1"/>
    <col min="14861" max="14861" width="9.85546875" style="1" customWidth="1"/>
    <col min="14862" max="14862" width="9.7109375" style="1" customWidth="1"/>
    <col min="14863" max="15105" width="11.42578125" style="1"/>
    <col min="15106" max="15106" width="1.85546875" style="1" customWidth="1"/>
    <col min="15107" max="15107" width="9" style="1" customWidth="1"/>
    <col min="15108" max="15108" width="4.5703125" style="1" customWidth="1"/>
    <col min="15109" max="15109" width="44" style="1" bestFit="1" customWidth="1"/>
    <col min="15110" max="15110" width="10.140625" style="1" customWidth="1"/>
    <col min="15111" max="15111" width="42.85546875" style="1" customWidth="1"/>
    <col min="15112" max="15114" width="11.7109375" style="1" bestFit="1" customWidth="1"/>
    <col min="15115" max="15116" width="11.5703125" style="1" bestFit="1" customWidth="1"/>
    <col min="15117" max="15117" width="9.85546875" style="1" customWidth="1"/>
    <col min="15118" max="15118" width="9.7109375" style="1" customWidth="1"/>
    <col min="15119" max="15361" width="11.42578125" style="1"/>
    <col min="15362" max="15362" width="1.85546875" style="1" customWidth="1"/>
    <col min="15363" max="15363" width="9" style="1" customWidth="1"/>
    <col min="15364" max="15364" width="4.5703125" style="1" customWidth="1"/>
    <col min="15365" max="15365" width="44" style="1" bestFit="1" customWidth="1"/>
    <col min="15366" max="15366" width="10.140625" style="1" customWidth="1"/>
    <col min="15367" max="15367" width="42.85546875" style="1" customWidth="1"/>
    <col min="15368" max="15370" width="11.7109375" style="1" bestFit="1" customWidth="1"/>
    <col min="15371" max="15372" width="11.5703125" style="1" bestFit="1" customWidth="1"/>
    <col min="15373" max="15373" width="9.85546875" style="1" customWidth="1"/>
    <col min="15374" max="15374" width="9.7109375" style="1" customWidth="1"/>
    <col min="15375" max="15617" width="11.42578125" style="1"/>
    <col min="15618" max="15618" width="1.85546875" style="1" customWidth="1"/>
    <col min="15619" max="15619" width="9" style="1" customWidth="1"/>
    <col min="15620" max="15620" width="4.5703125" style="1" customWidth="1"/>
    <col min="15621" max="15621" width="44" style="1" bestFit="1" customWidth="1"/>
    <col min="15622" max="15622" width="10.140625" style="1" customWidth="1"/>
    <col min="15623" max="15623" width="42.85546875" style="1" customWidth="1"/>
    <col min="15624" max="15626" width="11.7109375" style="1" bestFit="1" customWidth="1"/>
    <col min="15627" max="15628" width="11.5703125" style="1" bestFit="1" customWidth="1"/>
    <col min="15629" max="15629" width="9.85546875" style="1" customWidth="1"/>
    <col min="15630" max="15630" width="9.7109375" style="1" customWidth="1"/>
    <col min="15631" max="15873" width="11.42578125" style="1"/>
    <col min="15874" max="15874" width="1.85546875" style="1" customWidth="1"/>
    <col min="15875" max="15875" width="9" style="1" customWidth="1"/>
    <col min="15876" max="15876" width="4.5703125" style="1" customWidth="1"/>
    <col min="15877" max="15877" width="44" style="1" bestFit="1" customWidth="1"/>
    <col min="15878" max="15878" width="10.140625" style="1" customWidth="1"/>
    <col min="15879" max="15879" width="42.85546875" style="1" customWidth="1"/>
    <col min="15880" max="15882" width="11.7109375" style="1" bestFit="1" customWidth="1"/>
    <col min="15883" max="15884" width="11.5703125" style="1" bestFit="1" customWidth="1"/>
    <col min="15885" max="15885" width="9.85546875" style="1" customWidth="1"/>
    <col min="15886" max="15886" width="9.7109375" style="1" customWidth="1"/>
    <col min="15887" max="16129" width="11.42578125" style="1"/>
    <col min="16130" max="16130" width="1.85546875" style="1" customWidth="1"/>
    <col min="16131" max="16131" width="9" style="1" customWidth="1"/>
    <col min="16132" max="16132" width="4.5703125" style="1" customWidth="1"/>
    <col min="16133" max="16133" width="44" style="1" bestFit="1" customWidth="1"/>
    <col min="16134" max="16134" width="10.140625" style="1" customWidth="1"/>
    <col min="16135" max="16135" width="42.85546875" style="1" customWidth="1"/>
    <col min="16136" max="16138" width="11.7109375" style="1" bestFit="1" customWidth="1"/>
    <col min="16139" max="16140" width="11.5703125" style="1" bestFit="1" customWidth="1"/>
    <col min="16141" max="16141" width="9.85546875" style="1" customWidth="1"/>
    <col min="16142" max="16142" width="9.7109375" style="1" customWidth="1"/>
    <col min="16143" max="16384" width="11.42578125" style="1"/>
  </cols>
  <sheetData>
    <row r="1" spans="2:14" ht="57" customHeight="1" x14ac:dyDescent="0.2">
      <c r="B1" s="50" t="s">
        <v>71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</row>
    <row r="2" spans="2:14" ht="13.15" customHeight="1" x14ac:dyDescent="0.2">
      <c r="B2" s="53" t="s">
        <v>73</v>
      </c>
      <c r="C2" s="53" t="s">
        <v>74</v>
      </c>
      <c r="D2" s="68" t="s">
        <v>110</v>
      </c>
      <c r="E2" s="68" t="s">
        <v>111</v>
      </c>
      <c r="F2" s="59" t="s">
        <v>0</v>
      </c>
      <c r="G2" s="56" t="s">
        <v>1</v>
      </c>
      <c r="H2" s="60" t="s">
        <v>2</v>
      </c>
      <c r="I2" s="60"/>
      <c r="J2" s="60"/>
      <c r="K2" s="60"/>
      <c r="L2" s="60"/>
      <c r="M2" s="60"/>
      <c r="N2" s="61"/>
    </row>
    <row r="3" spans="2:14" ht="13.15" customHeight="1" x14ac:dyDescent="0.2">
      <c r="B3" s="54"/>
      <c r="C3" s="54"/>
      <c r="D3" s="68"/>
      <c r="E3" s="68"/>
      <c r="F3" s="59"/>
      <c r="G3" s="57"/>
      <c r="H3" s="62" t="s">
        <v>16</v>
      </c>
      <c r="I3" s="64" t="s">
        <v>3</v>
      </c>
      <c r="J3" s="67" t="s">
        <v>4</v>
      </c>
      <c r="K3" s="67" t="s">
        <v>5</v>
      </c>
      <c r="L3" s="67" t="s">
        <v>6</v>
      </c>
      <c r="M3" s="74" t="s">
        <v>7</v>
      </c>
      <c r="N3" s="75"/>
    </row>
    <row r="4" spans="2:14" ht="13.15" customHeight="1" x14ac:dyDescent="0.2">
      <c r="B4" s="54"/>
      <c r="C4" s="54"/>
      <c r="D4" s="68"/>
      <c r="E4" s="68"/>
      <c r="F4" s="59"/>
      <c r="G4" s="57"/>
      <c r="H4" s="54"/>
      <c r="I4" s="65"/>
      <c r="J4" s="68"/>
      <c r="K4" s="68"/>
      <c r="L4" s="72"/>
      <c r="M4" s="66" t="s">
        <v>8</v>
      </c>
      <c r="N4" s="77" t="s">
        <v>9</v>
      </c>
    </row>
    <row r="5" spans="2:14" x14ac:dyDescent="0.2">
      <c r="B5" s="55"/>
      <c r="C5" s="55"/>
      <c r="D5" s="68"/>
      <c r="E5" s="68"/>
      <c r="F5" s="59"/>
      <c r="G5" s="58"/>
      <c r="H5" s="63"/>
      <c r="I5" s="66"/>
      <c r="J5" s="69"/>
      <c r="K5" s="69"/>
      <c r="L5" s="73"/>
      <c r="M5" s="76"/>
      <c r="N5" s="78"/>
    </row>
    <row r="6" spans="2:14" ht="13.15" customHeight="1" x14ac:dyDescent="0.2">
      <c r="B6" s="79" t="s">
        <v>10</v>
      </c>
      <c r="C6" s="80"/>
      <c r="D6" s="49"/>
      <c r="E6" s="49"/>
      <c r="F6" s="20"/>
      <c r="G6" s="21"/>
      <c r="H6" s="22"/>
      <c r="I6" s="22"/>
      <c r="J6" s="22"/>
      <c r="K6" s="81"/>
      <c r="L6" s="81"/>
      <c r="M6" s="22"/>
      <c r="N6" s="23"/>
    </row>
    <row r="7" spans="2:14" ht="13.15" customHeight="1" x14ac:dyDescent="0.2">
      <c r="B7" s="24"/>
      <c r="C7" s="49"/>
      <c r="D7" s="49"/>
      <c r="E7" s="49"/>
      <c r="F7" s="20"/>
      <c r="G7" s="25"/>
      <c r="H7" s="26"/>
      <c r="I7" s="26"/>
      <c r="J7" s="26"/>
      <c r="K7" s="26"/>
      <c r="L7" s="26"/>
      <c r="M7" s="26"/>
      <c r="N7" s="27"/>
    </row>
    <row r="8" spans="2:14" ht="6.6" customHeight="1" x14ac:dyDescent="0.2">
      <c r="B8" s="24"/>
      <c r="C8" s="21"/>
      <c r="D8" s="21"/>
      <c r="E8" s="21"/>
      <c r="F8" s="28"/>
      <c r="G8" s="29"/>
      <c r="H8" s="30"/>
      <c r="I8" s="30"/>
      <c r="J8" s="30"/>
      <c r="K8" s="30"/>
      <c r="L8" s="30"/>
      <c r="M8" s="26"/>
      <c r="N8" s="27"/>
    </row>
    <row r="9" spans="2:14" x14ac:dyDescent="0.2">
      <c r="B9" s="31" t="s">
        <v>17</v>
      </c>
      <c r="C9" s="32" t="s">
        <v>75</v>
      </c>
      <c r="D9" s="32" t="s">
        <v>113</v>
      </c>
      <c r="E9" s="32" t="s">
        <v>112</v>
      </c>
      <c r="F9" s="28">
        <v>5110</v>
      </c>
      <c r="G9" s="29" t="s">
        <v>18</v>
      </c>
      <c r="H9" s="33">
        <f t="shared" ref="H9:H40" si="0">+I9</f>
        <v>19646.55</v>
      </c>
      <c r="I9" s="34">
        <v>19646.55</v>
      </c>
      <c r="J9" s="34">
        <v>19646.55</v>
      </c>
      <c r="K9" s="34">
        <v>0</v>
      </c>
      <c r="L9" s="34">
        <v>0</v>
      </c>
      <c r="M9" s="35">
        <f t="shared" ref="M9:M40" si="1">IFERROR(L9/I9,0)</f>
        <v>0</v>
      </c>
      <c r="N9" s="36">
        <f t="shared" ref="N9:N40" si="2">IFERROR(L9/J9,0)</f>
        <v>0</v>
      </c>
    </row>
    <row r="10" spans="2:14" ht="22.5" x14ac:dyDescent="0.2">
      <c r="B10" s="31"/>
      <c r="C10" s="32"/>
      <c r="D10" s="32"/>
      <c r="E10" s="32"/>
      <c r="F10" s="28">
        <v>5150</v>
      </c>
      <c r="G10" s="29" t="s">
        <v>19</v>
      </c>
      <c r="H10" s="33">
        <f t="shared" si="0"/>
        <v>18118.490000000002</v>
      </c>
      <c r="I10" s="34">
        <v>18118.490000000002</v>
      </c>
      <c r="J10" s="34">
        <v>18118.490000000002</v>
      </c>
      <c r="K10" s="34">
        <v>0</v>
      </c>
      <c r="L10" s="34">
        <v>0</v>
      </c>
      <c r="M10" s="35">
        <f t="shared" si="1"/>
        <v>0</v>
      </c>
      <c r="N10" s="36">
        <f t="shared" si="2"/>
        <v>0</v>
      </c>
    </row>
    <row r="11" spans="2:14" x14ac:dyDescent="0.2">
      <c r="B11" s="31"/>
      <c r="C11" s="32"/>
      <c r="D11" s="32"/>
      <c r="E11" s="32"/>
      <c r="F11" s="28">
        <v>5230</v>
      </c>
      <c r="G11" s="29" t="s">
        <v>20</v>
      </c>
      <c r="H11" s="33">
        <f t="shared" si="0"/>
        <v>16372.13</v>
      </c>
      <c r="I11" s="34">
        <v>16372.13</v>
      </c>
      <c r="J11" s="34">
        <v>16372.13</v>
      </c>
      <c r="K11" s="34">
        <v>0</v>
      </c>
      <c r="L11" s="34">
        <v>0</v>
      </c>
      <c r="M11" s="35">
        <f t="shared" si="1"/>
        <v>0</v>
      </c>
      <c r="N11" s="36">
        <f t="shared" si="2"/>
        <v>0</v>
      </c>
    </row>
    <row r="12" spans="2:14" x14ac:dyDescent="0.2">
      <c r="B12" s="31"/>
      <c r="C12" s="32"/>
      <c r="D12" s="32"/>
      <c r="E12" s="32"/>
      <c r="F12" s="28">
        <v>5640</v>
      </c>
      <c r="G12" s="29" t="s">
        <v>21</v>
      </c>
      <c r="H12" s="33">
        <f t="shared" si="0"/>
        <v>77494.73</v>
      </c>
      <c r="I12" s="34">
        <v>77494.73</v>
      </c>
      <c r="J12" s="34">
        <v>77494.73</v>
      </c>
      <c r="K12" s="34">
        <v>0</v>
      </c>
      <c r="L12" s="34">
        <v>0</v>
      </c>
      <c r="M12" s="35">
        <f t="shared" si="1"/>
        <v>0</v>
      </c>
      <c r="N12" s="36">
        <f t="shared" si="2"/>
        <v>0</v>
      </c>
    </row>
    <row r="13" spans="2:14" x14ac:dyDescent="0.2">
      <c r="B13" s="31"/>
      <c r="C13" s="32"/>
      <c r="D13" s="32"/>
      <c r="E13" s="32"/>
      <c r="F13" s="28">
        <v>5690</v>
      </c>
      <c r="G13" s="29" t="s">
        <v>22</v>
      </c>
      <c r="H13" s="33">
        <f t="shared" si="0"/>
        <v>147349.13</v>
      </c>
      <c r="I13" s="34">
        <v>147349.13</v>
      </c>
      <c r="J13" s="34">
        <v>147349.13</v>
      </c>
      <c r="K13" s="34">
        <v>0</v>
      </c>
      <c r="L13" s="34">
        <v>0</v>
      </c>
      <c r="M13" s="35">
        <f t="shared" si="1"/>
        <v>0</v>
      </c>
      <c r="N13" s="36">
        <f t="shared" si="2"/>
        <v>0</v>
      </c>
    </row>
    <row r="14" spans="2:14" x14ac:dyDescent="0.2">
      <c r="B14" s="31" t="s">
        <v>23</v>
      </c>
      <c r="C14" s="32" t="s">
        <v>76</v>
      </c>
      <c r="D14" s="32" t="s">
        <v>76</v>
      </c>
      <c r="E14" s="32" t="s">
        <v>134</v>
      </c>
      <c r="F14" s="28">
        <v>5110</v>
      </c>
      <c r="G14" s="29" t="s">
        <v>18</v>
      </c>
      <c r="H14" s="33">
        <f t="shared" si="0"/>
        <v>2860.54</v>
      </c>
      <c r="I14" s="34">
        <v>2860.54</v>
      </c>
      <c r="J14" s="34">
        <v>2860.54</v>
      </c>
      <c r="K14" s="34">
        <v>0</v>
      </c>
      <c r="L14" s="34">
        <v>0</v>
      </c>
      <c r="M14" s="35">
        <f t="shared" si="1"/>
        <v>0</v>
      </c>
      <c r="N14" s="36">
        <f t="shared" si="2"/>
        <v>0</v>
      </c>
    </row>
    <row r="15" spans="2:14" ht="22.5" x14ac:dyDescent="0.2">
      <c r="B15" s="31"/>
      <c r="C15" s="32"/>
      <c r="D15" s="32"/>
      <c r="E15" s="32"/>
      <c r="F15" s="28">
        <v>5150</v>
      </c>
      <c r="G15" s="29" t="s">
        <v>19</v>
      </c>
      <c r="H15" s="33">
        <f t="shared" si="0"/>
        <v>3820.16</v>
      </c>
      <c r="I15" s="34">
        <v>3820.16</v>
      </c>
      <c r="J15" s="34">
        <v>3820.16</v>
      </c>
      <c r="K15" s="34">
        <v>0</v>
      </c>
      <c r="L15" s="34">
        <v>0</v>
      </c>
      <c r="M15" s="35">
        <f t="shared" si="1"/>
        <v>0</v>
      </c>
      <c r="N15" s="36">
        <f t="shared" si="2"/>
        <v>0</v>
      </c>
    </row>
    <row r="16" spans="2:14" x14ac:dyDescent="0.2">
      <c r="B16" s="31" t="s">
        <v>24</v>
      </c>
      <c r="C16" s="32" t="s">
        <v>77</v>
      </c>
      <c r="D16" s="32" t="s">
        <v>77</v>
      </c>
      <c r="E16" s="32" t="s">
        <v>133</v>
      </c>
      <c r="F16" s="28">
        <v>5110</v>
      </c>
      <c r="G16" s="29" t="s">
        <v>18</v>
      </c>
      <c r="H16" s="33">
        <f t="shared" si="0"/>
        <v>3084.02</v>
      </c>
      <c r="I16" s="34">
        <v>3084.02</v>
      </c>
      <c r="J16" s="34">
        <v>3084.02</v>
      </c>
      <c r="K16" s="34">
        <v>0</v>
      </c>
      <c r="L16" s="34">
        <v>0</v>
      </c>
      <c r="M16" s="35">
        <f t="shared" si="1"/>
        <v>0</v>
      </c>
      <c r="N16" s="36">
        <f t="shared" si="2"/>
        <v>0</v>
      </c>
    </row>
    <row r="17" spans="2:14" x14ac:dyDescent="0.2">
      <c r="B17" s="31" t="s">
        <v>25</v>
      </c>
      <c r="C17" s="32" t="s">
        <v>78</v>
      </c>
      <c r="D17" s="32" t="s">
        <v>115</v>
      </c>
      <c r="E17" s="32" t="s">
        <v>114</v>
      </c>
      <c r="F17" s="28">
        <v>5110</v>
      </c>
      <c r="G17" s="29" t="s">
        <v>18</v>
      </c>
      <c r="H17" s="33">
        <f t="shared" si="0"/>
        <v>3084.02</v>
      </c>
      <c r="I17" s="34">
        <v>3084.02</v>
      </c>
      <c r="J17" s="34">
        <v>3084.02</v>
      </c>
      <c r="K17" s="34">
        <v>0</v>
      </c>
      <c r="L17" s="34">
        <v>0</v>
      </c>
      <c r="M17" s="35">
        <f t="shared" si="1"/>
        <v>0</v>
      </c>
      <c r="N17" s="36">
        <f t="shared" si="2"/>
        <v>0</v>
      </c>
    </row>
    <row r="18" spans="2:14" x14ac:dyDescent="0.2">
      <c r="B18" s="31" t="s">
        <v>26</v>
      </c>
      <c r="C18" s="32" t="s">
        <v>79</v>
      </c>
      <c r="D18" s="32" t="s">
        <v>116</v>
      </c>
      <c r="E18" s="32" t="s">
        <v>132</v>
      </c>
      <c r="F18" s="28">
        <v>5110</v>
      </c>
      <c r="G18" s="29" t="s">
        <v>18</v>
      </c>
      <c r="H18" s="33">
        <f t="shared" si="0"/>
        <v>3084.02</v>
      </c>
      <c r="I18" s="34">
        <v>3084.02</v>
      </c>
      <c r="J18" s="34">
        <v>3084.02</v>
      </c>
      <c r="K18" s="34">
        <v>0</v>
      </c>
      <c r="L18" s="34">
        <v>0</v>
      </c>
      <c r="M18" s="35">
        <f t="shared" si="1"/>
        <v>0</v>
      </c>
      <c r="N18" s="36">
        <f t="shared" si="2"/>
        <v>0</v>
      </c>
    </row>
    <row r="19" spans="2:14" x14ac:dyDescent="0.2">
      <c r="B19" s="31" t="s">
        <v>27</v>
      </c>
      <c r="C19" s="32" t="s">
        <v>80</v>
      </c>
      <c r="D19" s="32" t="s">
        <v>117</v>
      </c>
      <c r="E19" s="32" t="s">
        <v>131</v>
      </c>
      <c r="F19" s="28">
        <v>5110</v>
      </c>
      <c r="G19" s="29" t="s">
        <v>18</v>
      </c>
      <c r="H19" s="33">
        <f t="shared" si="0"/>
        <v>3084.02</v>
      </c>
      <c r="I19" s="34">
        <v>3084.02</v>
      </c>
      <c r="J19" s="34">
        <v>3084.02</v>
      </c>
      <c r="K19" s="34">
        <v>0</v>
      </c>
      <c r="L19" s="34">
        <v>0</v>
      </c>
      <c r="M19" s="35">
        <f t="shared" si="1"/>
        <v>0</v>
      </c>
      <c r="N19" s="36">
        <f t="shared" si="2"/>
        <v>0</v>
      </c>
    </row>
    <row r="20" spans="2:14" x14ac:dyDescent="0.2">
      <c r="B20" s="31" t="s">
        <v>28</v>
      </c>
      <c r="C20" s="32" t="s">
        <v>81</v>
      </c>
      <c r="D20" s="32" t="s">
        <v>118</v>
      </c>
      <c r="E20" s="32" t="s">
        <v>130</v>
      </c>
      <c r="F20" s="28">
        <v>5110</v>
      </c>
      <c r="G20" s="29" t="s">
        <v>18</v>
      </c>
      <c r="H20" s="33">
        <f t="shared" si="0"/>
        <v>3084.02</v>
      </c>
      <c r="I20" s="34">
        <v>3084.02</v>
      </c>
      <c r="J20" s="34">
        <v>3084.02</v>
      </c>
      <c r="K20" s="34">
        <v>0</v>
      </c>
      <c r="L20" s="34">
        <v>0</v>
      </c>
      <c r="M20" s="35">
        <f t="shared" si="1"/>
        <v>0</v>
      </c>
      <c r="N20" s="36">
        <f t="shared" si="2"/>
        <v>0</v>
      </c>
    </row>
    <row r="21" spans="2:14" x14ac:dyDescent="0.2">
      <c r="B21" s="31" t="s">
        <v>29</v>
      </c>
      <c r="C21" s="32" t="s">
        <v>82</v>
      </c>
      <c r="D21" s="32" t="s">
        <v>119</v>
      </c>
      <c r="E21" s="32" t="s">
        <v>129</v>
      </c>
      <c r="F21" s="28">
        <v>5110</v>
      </c>
      <c r="G21" s="29" t="s">
        <v>18</v>
      </c>
      <c r="H21" s="33">
        <f t="shared" si="0"/>
        <v>3084.02</v>
      </c>
      <c r="I21" s="34">
        <v>3084.02</v>
      </c>
      <c r="J21" s="34">
        <v>3084.02</v>
      </c>
      <c r="K21" s="34">
        <v>0</v>
      </c>
      <c r="L21" s="34">
        <v>0</v>
      </c>
      <c r="M21" s="35">
        <f t="shared" si="1"/>
        <v>0</v>
      </c>
      <c r="N21" s="36">
        <f t="shared" si="2"/>
        <v>0</v>
      </c>
    </row>
    <row r="22" spans="2:14" x14ac:dyDescent="0.2">
      <c r="B22" s="31" t="s">
        <v>30</v>
      </c>
      <c r="C22" s="32" t="s">
        <v>83</v>
      </c>
      <c r="D22" s="32" t="s">
        <v>120</v>
      </c>
      <c r="E22" s="32" t="s">
        <v>121</v>
      </c>
      <c r="F22" s="28">
        <v>5110</v>
      </c>
      <c r="G22" s="29" t="s">
        <v>18</v>
      </c>
      <c r="H22" s="33">
        <f t="shared" si="0"/>
        <v>3084.02</v>
      </c>
      <c r="I22" s="34">
        <v>3084.02</v>
      </c>
      <c r="J22" s="34">
        <v>3084.02</v>
      </c>
      <c r="K22" s="34">
        <v>0</v>
      </c>
      <c r="L22" s="34">
        <v>0</v>
      </c>
      <c r="M22" s="35">
        <f t="shared" si="1"/>
        <v>0</v>
      </c>
      <c r="N22" s="36">
        <f t="shared" si="2"/>
        <v>0</v>
      </c>
    </row>
    <row r="23" spans="2:14" x14ac:dyDescent="0.2">
      <c r="B23" s="31" t="s">
        <v>31</v>
      </c>
      <c r="C23" s="32" t="s">
        <v>84</v>
      </c>
      <c r="D23" s="32" t="s">
        <v>123</v>
      </c>
      <c r="E23" s="32" t="s">
        <v>122</v>
      </c>
      <c r="F23" s="28">
        <v>5110</v>
      </c>
      <c r="G23" s="29" t="s">
        <v>18</v>
      </c>
      <c r="H23" s="33">
        <f t="shared" si="0"/>
        <v>3084.02</v>
      </c>
      <c r="I23" s="34">
        <v>3084.02</v>
      </c>
      <c r="J23" s="34">
        <v>3084.02</v>
      </c>
      <c r="K23" s="34">
        <v>0</v>
      </c>
      <c r="L23" s="34">
        <v>0</v>
      </c>
      <c r="M23" s="35">
        <f t="shared" si="1"/>
        <v>0</v>
      </c>
      <c r="N23" s="36">
        <f t="shared" si="2"/>
        <v>0</v>
      </c>
    </row>
    <row r="24" spans="2:14" ht="12.75" customHeight="1" x14ac:dyDescent="0.2">
      <c r="B24" s="31" t="s">
        <v>32</v>
      </c>
      <c r="C24" s="32" t="s">
        <v>85</v>
      </c>
      <c r="D24" s="32" t="s">
        <v>124</v>
      </c>
      <c r="E24" s="32" t="s">
        <v>128</v>
      </c>
      <c r="F24" s="28">
        <v>5110</v>
      </c>
      <c r="G24" s="29" t="s">
        <v>18</v>
      </c>
      <c r="H24" s="33">
        <f t="shared" si="0"/>
        <v>17345.72</v>
      </c>
      <c r="I24" s="34">
        <v>17345.72</v>
      </c>
      <c r="J24" s="34">
        <v>17345.72</v>
      </c>
      <c r="K24" s="34">
        <v>0</v>
      </c>
      <c r="L24" s="34">
        <v>0</v>
      </c>
      <c r="M24" s="35">
        <f t="shared" si="1"/>
        <v>0</v>
      </c>
      <c r="N24" s="36">
        <f t="shared" si="2"/>
        <v>0</v>
      </c>
    </row>
    <row r="25" spans="2:14" x14ac:dyDescent="0.2">
      <c r="B25" s="31"/>
      <c r="C25" s="32"/>
      <c r="D25" s="32"/>
      <c r="E25" s="32"/>
      <c r="F25" s="28">
        <v>5410</v>
      </c>
      <c r="G25" s="29" t="s">
        <v>33</v>
      </c>
      <c r="H25" s="33">
        <f t="shared" si="0"/>
        <v>0</v>
      </c>
      <c r="I25" s="34">
        <v>0</v>
      </c>
      <c r="J25" s="34">
        <v>500000</v>
      </c>
      <c r="K25" s="34">
        <v>0</v>
      </c>
      <c r="L25" s="34">
        <v>0</v>
      </c>
      <c r="M25" s="35">
        <f t="shared" si="1"/>
        <v>0</v>
      </c>
      <c r="N25" s="36">
        <f t="shared" si="2"/>
        <v>0</v>
      </c>
    </row>
    <row r="26" spans="2:14" x14ac:dyDescent="0.2">
      <c r="B26" s="31" t="s">
        <v>34</v>
      </c>
      <c r="C26" s="32" t="s">
        <v>86</v>
      </c>
      <c r="D26" s="32" t="s">
        <v>127</v>
      </c>
      <c r="E26" s="32" t="s">
        <v>126</v>
      </c>
      <c r="F26" s="28">
        <v>5110</v>
      </c>
      <c r="G26" s="29" t="s">
        <v>18</v>
      </c>
      <c r="H26" s="33">
        <f t="shared" si="0"/>
        <v>10203.66</v>
      </c>
      <c r="I26" s="34">
        <v>10203.66</v>
      </c>
      <c r="J26" s="34">
        <v>10203.66</v>
      </c>
      <c r="K26" s="34">
        <v>0</v>
      </c>
      <c r="L26" s="34">
        <v>0</v>
      </c>
      <c r="M26" s="35">
        <f t="shared" si="1"/>
        <v>0</v>
      </c>
      <c r="N26" s="36">
        <f t="shared" si="2"/>
        <v>0</v>
      </c>
    </row>
    <row r="27" spans="2:14" ht="22.5" x14ac:dyDescent="0.2">
      <c r="B27" s="31"/>
      <c r="C27" s="32"/>
      <c r="D27" s="32"/>
      <c r="E27" s="32"/>
      <c r="F27" s="28">
        <v>5150</v>
      </c>
      <c r="G27" s="29" t="s">
        <v>19</v>
      </c>
      <c r="H27" s="33">
        <f t="shared" si="0"/>
        <v>21829.5</v>
      </c>
      <c r="I27" s="34">
        <v>21829.5</v>
      </c>
      <c r="J27" s="34">
        <v>21829.5</v>
      </c>
      <c r="K27" s="34">
        <v>0</v>
      </c>
      <c r="L27" s="34">
        <v>0</v>
      </c>
      <c r="M27" s="35">
        <f t="shared" si="1"/>
        <v>0</v>
      </c>
      <c r="N27" s="36">
        <f t="shared" si="2"/>
        <v>0</v>
      </c>
    </row>
    <row r="28" spans="2:14" x14ac:dyDescent="0.2">
      <c r="B28" s="31" t="s">
        <v>35</v>
      </c>
      <c r="C28" s="32" t="s">
        <v>87</v>
      </c>
      <c r="D28" s="32" t="s">
        <v>138</v>
      </c>
      <c r="E28" s="32" t="s">
        <v>137</v>
      </c>
      <c r="F28" s="28">
        <v>5110</v>
      </c>
      <c r="G28" s="29" t="s">
        <v>18</v>
      </c>
      <c r="H28" s="33">
        <f t="shared" si="0"/>
        <v>16372.13</v>
      </c>
      <c r="I28" s="34">
        <v>16372.13</v>
      </c>
      <c r="J28" s="34">
        <v>16372.13</v>
      </c>
      <c r="K28" s="34">
        <v>0</v>
      </c>
      <c r="L28" s="34">
        <v>0</v>
      </c>
      <c r="M28" s="35">
        <f t="shared" si="1"/>
        <v>0</v>
      </c>
      <c r="N28" s="36">
        <f t="shared" si="2"/>
        <v>0</v>
      </c>
    </row>
    <row r="29" spans="2:14" ht="22.5" x14ac:dyDescent="0.2">
      <c r="B29" s="31"/>
      <c r="C29" s="32"/>
      <c r="D29" s="32"/>
      <c r="E29" s="32"/>
      <c r="F29" s="28">
        <v>5150</v>
      </c>
      <c r="G29" s="29" t="s">
        <v>19</v>
      </c>
      <c r="H29" s="33">
        <f t="shared" si="0"/>
        <v>10914.75</v>
      </c>
      <c r="I29" s="34">
        <v>10914.75</v>
      </c>
      <c r="J29" s="34">
        <v>10914.75</v>
      </c>
      <c r="K29" s="34">
        <v>0</v>
      </c>
      <c r="L29" s="34">
        <v>0</v>
      </c>
      <c r="M29" s="35">
        <f t="shared" si="1"/>
        <v>0</v>
      </c>
      <c r="N29" s="36">
        <f t="shared" si="2"/>
        <v>0</v>
      </c>
    </row>
    <row r="30" spans="2:14" x14ac:dyDescent="0.2">
      <c r="B30" s="31"/>
      <c r="C30" s="32"/>
      <c r="D30" s="32"/>
      <c r="E30" s="32"/>
      <c r="F30" s="28">
        <v>5220</v>
      </c>
      <c r="G30" s="29" t="s">
        <v>36</v>
      </c>
      <c r="H30" s="33">
        <f t="shared" si="0"/>
        <v>31652.78</v>
      </c>
      <c r="I30" s="34">
        <v>31652.78</v>
      </c>
      <c r="J30" s="34">
        <v>31652.78</v>
      </c>
      <c r="K30" s="34">
        <v>0</v>
      </c>
      <c r="L30" s="34">
        <v>0</v>
      </c>
      <c r="M30" s="35">
        <f t="shared" si="1"/>
        <v>0</v>
      </c>
      <c r="N30" s="36">
        <f t="shared" si="2"/>
        <v>0</v>
      </c>
    </row>
    <row r="31" spans="2:14" x14ac:dyDescent="0.2">
      <c r="B31" s="31"/>
      <c r="C31" s="32"/>
      <c r="D31" s="32"/>
      <c r="E31" s="32"/>
      <c r="F31" s="28">
        <v>5620</v>
      </c>
      <c r="G31" s="29" t="s">
        <v>37</v>
      </c>
      <c r="H31" s="33">
        <f t="shared" si="0"/>
        <v>2073.8000000000002</v>
      </c>
      <c r="I31" s="34">
        <v>2073.8000000000002</v>
      </c>
      <c r="J31" s="34">
        <v>2073.8000000000002</v>
      </c>
      <c r="K31" s="34">
        <v>0</v>
      </c>
      <c r="L31" s="34">
        <v>0</v>
      </c>
      <c r="M31" s="35">
        <f t="shared" si="1"/>
        <v>0</v>
      </c>
      <c r="N31" s="36">
        <f t="shared" si="2"/>
        <v>0</v>
      </c>
    </row>
    <row r="32" spans="2:14" x14ac:dyDescent="0.2">
      <c r="B32" s="31"/>
      <c r="C32" s="32"/>
      <c r="D32" s="32"/>
      <c r="E32" s="32"/>
      <c r="F32" s="28">
        <v>5650</v>
      </c>
      <c r="G32" s="29" t="s">
        <v>38</v>
      </c>
      <c r="H32" s="33">
        <f t="shared" si="0"/>
        <v>2182.9499999999998</v>
      </c>
      <c r="I32" s="34">
        <v>2182.9499999999998</v>
      </c>
      <c r="J32" s="34">
        <v>2182.9499999999998</v>
      </c>
      <c r="K32" s="34">
        <v>0</v>
      </c>
      <c r="L32" s="34">
        <v>0</v>
      </c>
      <c r="M32" s="35">
        <f t="shared" si="1"/>
        <v>0</v>
      </c>
      <c r="N32" s="36">
        <f t="shared" si="2"/>
        <v>0</v>
      </c>
    </row>
    <row r="33" spans="2:14" x14ac:dyDescent="0.2">
      <c r="B33" s="31"/>
      <c r="C33" s="32"/>
      <c r="D33" s="32"/>
      <c r="E33" s="32"/>
      <c r="F33" s="28">
        <v>5910</v>
      </c>
      <c r="G33" s="29" t="s">
        <v>39</v>
      </c>
      <c r="H33" s="33">
        <f t="shared" si="0"/>
        <v>1091.48</v>
      </c>
      <c r="I33" s="34">
        <v>1091.48</v>
      </c>
      <c r="J33" s="34">
        <v>1091.48</v>
      </c>
      <c r="K33" s="34">
        <v>0</v>
      </c>
      <c r="L33" s="34">
        <v>0</v>
      </c>
      <c r="M33" s="35">
        <f t="shared" si="1"/>
        <v>0</v>
      </c>
      <c r="N33" s="36">
        <f t="shared" si="2"/>
        <v>0</v>
      </c>
    </row>
    <row r="34" spans="2:14" x14ac:dyDescent="0.2">
      <c r="B34" s="31" t="s">
        <v>40</v>
      </c>
      <c r="C34" s="32" t="s">
        <v>88</v>
      </c>
      <c r="D34" s="32" t="s">
        <v>138</v>
      </c>
      <c r="E34" s="32" t="s">
        <v>137</v>
      </c>
      <c r="F34" s="28">
        <v>5230</v>
      </c>
      <c r="G34" s="29" t="s">
        <v>20</v>
      </c>
      <c r="H34" s="33">
        <f t="shared" si="0"/>
        <v>17572.75</v>
      </c>
      <c r="I34" s="34">
        <v>17572.75</v>
      </c>
      <c r="J34" s="34">
        <v>17572.75</v>
      </c>
      <c r="K34" s="34">
        <v>0</v>
      </c>
      <c r="L34" s="34">
        <v>0</v>
      </c>
      <c r="M34" s="35">
        <f t="shared" si="1"/>
        <v>0</v>
      </c>
      <c r="N34" s="36">
        <f t="shared" si="2"/>
        <v>0</v>
      </c>
    </row>
    <row r="35" spans="2:14" ht="22.5" x14ac:dyDescent="0.2">
      <c r="B35" s="31" t="s">
        <v>41</v>
      </c>
      <c r="C35" s="32" t="s">
        <v>89</v>
      </c>
      <c r="D35" s="32" t="s">
        <v>153</v>
      </c>
      <c r="E35" s="32" t="s">
        <v>154</v>
      </c>
      <c r="F35" s="28">
        <v>5150</v>
      </c>
      <c r="G35" s="29" t="s">
        <v>19</v>
      </c>
      <c r="H35" s="33">
        <f t="shared" si="0"/>
        <v>1473.5</v>
      </c>
      <c r="I35" s="34">
        <v>1473.5</v>
      </c>
      <c r="J35" s="34">
        <v>1473.5</v>
      </c>
      <c r="K35" s="34">
        <v>0</v>
      </c>
      <c r="L35" s="34">
        <v>0</v>
      </c>
      <c r="M35" s="35">
        <f t="shared" si="1"/>
        <v>0</v>
      </c>
      <c r="N35" s="36">
        <f t="shared" si="2"/>
        <v>0</v>
      </c>
    </row>
    <row r="36" spans="2:14" x14ac:dyDescent="0.2">
      <c r="B36" s="31"/>
      <c r="C36" s="32"/>
      <c r="D36" s="32"/>
      <c r="E36" s="32"/>
      <c r="F36" s="28">
        <v>5210</v>
      </c>
      <c r="G36" s="29" t="s">
        <v>42</v>
      </c>
      <c r="H36" s="33">
        <f t="shared" si="0"/>
        <v>6548.85</v>
      </c>
      <c r="I36" s="34">
        <v>6548.85</v>
      </c>
      <c r="J36" s="34">
        <v>6548.85</v>
      </c>
      <c r="K36" s="34">
        <v>0</v>
      </c>
      <c r="L36" s="34">
        <v>0</v>
      </c>
      <c r="M36" s="35">
        <f t="shared" si="1"/>
        <v>0</v>
      </c>
      <c r="N36" s="36">
        <f t="shared" si="2"/>
        <v>0</v>
      </c>
    </row>
    <row r="37" spans="2:14" ht="22.5" x14ac:dyDescent="0.2">
      <c r="B37" s="31" t="s">
        <v>43</v>
      </c>
      <c r="C37" s="32" t="s">
        <v>90</v>
      </c>
      <c r="D37" s="32" t="s">
        <v>149</v>
      </c>
      <c r="E37" s="32" t="s">
        <v>148</v>
      </c>
      <c r="F37" s="28">
        <v>5150</v>
      </c>
      <c r="G37" s="29" t="s">
        <v>19</v>
      </c>
      <c r="H37" s="33">
        <f t="shared" si="0"/>
        <v>59485.39</v>
      </c>
      <c r="I37" s="34">
        <v>59485.39</v>
      </c>
      <c r="J37" s="34">
        <v>59485.39</v>
      </c>
      <c r="K37" s="34">
        <v>0</v>
      </c>
      <c r="L37" s="34">
        <v>0</v>
      </c>
      <c r="M37" s="35">
        <f t="shared" si="1"/>
        <v>0</v>
      </c>
      <c r="N37" s="36">
        <f t="shared" si="2"/>
        <v>0</v>
      </c>
    </row>
    <row r="38" spans="2:14" ht="22.5" x14ac:dyDescent="0.2">
      <c r="B38" s="31"/>
      <c r="C38" s="32"/>
      <c r="D38" s="32"/>
      <c r="E38" s="32"/>
      <c r="F38" s="28">
        <v>5290</v>
      </c>
      <c r="G38" s="29" t="s">
        <v>44</v>
      </c>
      <c r="H38" s="33">
        <f t="shared" si="0"/>
        <v>5457.38</v>
      </c>
      <c r="I38" s="34">
        <v>5457.38</v>
      </c>
      <c r="J38" s="34">
        <v>5457.38</v>
      </c>
      <c r="K38" s="34">
        <v>0</v>
      </c>
      <c r="L38" s="34">
        <v>0</v>
      </c>
      <c r="M38" s="35">
        <f t="shared" si="1"/>
        <v>0</v>
      </c>
      <c r="N38" s="36">
        <f t="shared" si="2"/>
        <v>0</v>
      </c>
    </row>
    <row r="39" spans="2:14" x14ac:dyDescent="0.2">
      <c r="B39" s="31" t="s">
        <v>45</v>
      </c>
      <c r="C39" s="32" t="s">
        <v>91</v>
      </c>
      <c r="D39" s="32" t="s">
        <v>151</v>
      </c>
      <c r="E39" s="32" t="s">
        <v>150</v>
      </c>
      <c r="F39" s="28">
        <v>5110</v>
      </c>
      <c r="G39" s="29" t="s">
        <v>18</v>
      </c>
      <c r="H39" s="33">
        <f t="shared" si="0"/>
        <v>40500</v>
      </c>
      <c r="I39" s="34">
        <v>40500</v>
      </c>
      <c r="J39" s="34">
        <v>40500</v>
      </c>
      <c r="K39" s="34">
        <v>0</v>
      </c>
      <c r="L39" s="34">
        <v>0</v>
      </c>
      <c r="M39" s="35">
        <f t="shared" si="1"/>
        <v>0</v>
      </c>
      <c r="N39" s="36">
        <f t="shared" si="2"/>
        <v>0</v>
      </c>
    </row>
    <row r="40" spans="2:14" ht="22.5" x14ac:dyDescent="0.2">
      <c r="B40" s="31"/>
      <c r="C40" s="32"/>
      <c r="D40" s="32"/>
      <c r="E40" s="32"/>
      <c r="F40" s="28">
        <v>5150</v>
      </c>
      <c r="G40" s="29" t="s">
        <v>19</v>
      </c>
      <c r="H40" s="33">
        <f t="shared" si="0"/>
        <v>40000</v>
      </c>
      <c r="I40" s="34">
        <v>40000</v>
      </c>
      <c r="J40" s="34">
        <v>40000</v>
      </c>
      <c r="K40" s="34">
        <v>0</v>
      </c>
      <c r="L40" s="34">
        <v>0</v>
      </c>
      <c r="M40" s="35">
        <f t="shared" si="1"/>
        <v>0</v>
      </c>
      <c r="N40" s="36">
        <f t="shared" si="2"/>
        <v>0</v>
      </c>
    </row>
    <row r="41" spans="2:14" x14ac:dyDescent="0.2">
      <c r="B41" s="31"/>
      <c r="C41" s="32"/>
      <c r="D41" s="32"/>
      <c r="E41" s="32"/>
      <c r="F41" s="28">
        <v>5690</v>
      </c>
      <c r="G41" s="29" t="s">
        <v>22</v>
      </c>
      <c r="H41" s="33">
        <f t="shared" ref="H41:H72" si="3">+I41</f>
        <v>9050</v>
      </c>
      <c r="I41" s="34">
        <v>9050</v>
      </c>
      <c r="J41" s="34">
        <v>9050</v>
      </c>
      <c r="K41" s="34">
        <v>0</v>
      </c>
      <c r="L41" s="34">
        <v>0</v>
      </c>
      <c r="M41" s="35">
        <f t="shared" ref="M41:M72" si="4">IFERROR(L41/I41,0)</f>
        <v>0</v>
      </c>
      <c r="N41" s="36">
        <f t="shared" ref="N41:N72" si="5">IFERROR(L41/J41,0)</f>
        <v>0</v>
      </c>
    </row>
    <row r="42" spans="2:14" ht="22.5" x14ac:dyDescent="0.2">
      <c r="B42" s="31" t="s">
        <v>46</v>
      </c>
      <c r="C42" s="32" t="s">
        <v>92</v>
      </c>
      <c r="D42" s="32" t="s">
        <v>87</v>
      </c>
      <c r="E42" s="32" t="s">
        <v>152</v>
      </c>
      <c r="F42" s="28">
        <v>5150</v>
      </c>
      <c r="G42" s="29" t="s">
        <v>19</v>
      </c>
      <c r="H42" s="33">
        <f t="shared" si="3"/>
        <v>17671.5</v>
      </c>
      <c r="I42" s="34">
        <v>17671.5</v>
      </c>
      <c r="J42" s="34">
        <v>17671.5</v>
      </c>
      <c r="K42" s="34">
        <v>0</v>
      </c>
      <c r="L42" s="34">
        <v>0</v>
      </c>
      <c r="M42" s="35">
        <f t="shared" si="4"/>
        <v>0</v>
      </c>
      <c r="N42" s="36">
        <f t="shared" si="5"/>
        <v>0</v>
      </c>
    </row>
    <row r="43" spans="2:14" x14ac:dyDescent="0.2">
      <c r="B43" s="31"/>
      <c r="C43" s="32"/>
      <c r="D43" s="32"/>
      <c r="E43" s="32"/>
      <c r="F43" s="28">
        <v>5690</v>
      </c>
      <c r="G43" s="29" t="s">
        <v>22</v>
      </c>
      <c r="H43" s="33">
        <f t="shared" si="3"/>
        <v>62370</v>
      </c>
      <c r="I43" s="34">
        <v>62370</v>
      </c>
      <c r="J43" s="34">
        <v>62370</v>
      </c>
      <c r="K43" s="34">
        <v>0</v>
      </c>
      <c r="L43" s="34">
        <v>0</v>
      </c>
      <c r="M43" s="35">
        <f t="shared" si="4"/>
        <v>0</v>
      </c>
      <c r="N43" s="36">
        <f t="shared" si="5"/>
        <v>0</v>
      </c>
    </row>
    <row r="44" spans="2:14" x14ac:dyDescent="0.2">
      <c r="B44" s="31" t="s">
        <v>47</v>
      </c>
      <c r="C44" s="32" t="s">
        <v>93</v>
      </c>
      <c r="D44" s="32" t="s">
        <v>156</v>
      </c>
      <c r="E44" s="32" t="s">
        <v>155</v>
      </c>
      <c r="F44" s="28">
        <v>5110</v>
      </c>
      <c r="G44" s="29" t="s">
        <v>18</v>
      </c>
      <c r="H44" s="33">
        <f t="shared" si="3"/>
        <v>16372.13</v>
      </c>
      <c r="I44" s="34">
        <v>16372.13</v>
      </c>
      <c r="J44" s="34">
        <v>16372.13</v>
      </c>
      <c r="K44" s="34">
        <v>0</v>
      </c>
      <c r="L44" s="34">
        <v>0</v>
      </c>
      <c r="M44" s="35">
        <f t="shared" si="4"/>
        <v>0</v>
      </c>
      <c r="N44" s="36">
        <f t="shared" si="5"/>
        <v>0</v>
      </c>
    </row>
    <row r="45" spans="2:14" ht="22.5" x14ac:dyDescent="0.2">
      <c r="B45" s="31"/>
      <c r="C45" s="32"/>
      <c r="D45" s="32"/>
      <c r="E45" s="32"/>
      <c r="F45" s="28">
        <v>5150</v>
      </c>
      <c r="G45" s="29" t="s">
        <v>19</v>
      </c>
      <c r="H45" s="33">
        <f t="shared" si="3"/>
        <v>40384.58</v>
      </c>
      <c r="I45" s="34">
        <v>40384.58</v>
      </c>
      <c r="J45" s="34">
        <v>40384.58</v>
      </c>
      <c r="K45" s="34">
        <v>0</v>
      </c>
      <c r="L45" s="34">
        <v>0</v>
      </c>
      <c r="M45" s="35">
        <f t="shared" si="4"/>
        <v>0</v>
      </c>
      <c r="N45" s="36">
        <f t="shared" si="5"/>
        <v>0</v>
      </c>
    </row>
    <row r="46" spans="2:14" ht="22.5" x14ac:dyDescent="0.2">
      <c r="B46" s="31" t="s">
        <v>48</v>
      </c>
      <c r="C46" s="32" t="s">
        <v>94</v>
      </c>
      <c r="D46" s="32" t="s">
        <v>158</v>
      </c>
      <c r="E46" s="32" t="s">
        <v>157</v>
      </c>
      <c r="F46" s="28">
        <v>5150</v>
      </c>
      <c r="G46" s="29" t="s">
        <v>19</v>
      </c>
      <c r="H46" s="33">
        <f t="shared" si="3"/>
        <v>36170.379999999997</v>
      </c>
      <c r="I46" s="34">
        <v>36170.379999999997</v>
      </c>
      <c r="J46" s="34">
        <v>36170.379999999997</v>
      </c>
      <c r="K46" s="34">
        <v>0</v>
      </c>
      <c r="L46" s="34">
        <v>0</v>
      </c>
      <c r="M46" s="35">
        <f t="shared" si="4"/>
        <v>0</v>
      </c>
      <c r="N46" s="36">
        <f t="shared" si="5"/>
        <v>0</v>
      </c>
    </row>
    <row r="47" spans="2:14" ht="22.5" x14ac:dyDescent="0.2">
      <c r="B47" s="31" t="s">
        <v>49</v>
      </c>
      <c r="C47" s="32" t="s">
        <v>95</v>
      </c>
      <c r="D47" s="32" t="s">
        <v>89</v>
      </c>
      <c r="E47" s="32" t="s">
        <v>159</v>
      </c>
      <c r="F47" s="28">
        <v>5150</v>
      </c>
      <c r="G47" s="29" t="s">
        <v>19</v>
      </c>
      <c r="H47" s="33">
        <f t="shared" si="3"/>
        <v>61345.88</v>
      </c>
      <c r="I47" s="34">
        <v>61345.88</v>
      </c>
      <c r="J47" s="34">
        <v>61345.88</v>
      </c>
      <c r="K47" s="34">
        <v>0</v>
      </c>
      <c r="L47" s="34">
        <v>0</v>
      </c>
      <c r="M47" s="35">
        <f t="shared" si="4"/>
        <v>0</v>
      </c>
      <c r="N47" s="36">
        <f t="shared" si="5"/>
        <v>0</v>
      </c>
    </row>
    <row r="48" spans="2:14" x14ac:dyDescent="0.2">
      <c r="B48" s="31"/>
      <c r="C48" s="32"/>
      <c r="D48" s="32"/>
      <c r="E48" s="32"/>
      <c r="F48" s="28">
        <v>5690</v>
      </c>
      <c r="G48" s="29" t="s">
        <v>22</v>
      </c>
      <c r="H48" s="33">
        <f t="shared" si="3"/>
        <v>21829.5</v>
      </c>
      <c r="I48" s="34">
        <v>21829.5</v>
      </c>
      <c r="J48" s="34">
        <v>21829.5</v>
      </c>
      <c r="K48" s="34">
        <v>0</v>
      </c>
      <c r="L48" s="34">
        <v>0</v>
      </c>
      <c r="M48" s="35">
        <f t="shared" si="4"/>
        <v>0</v>
      </c>
      <c r="N48" s="36">
        <f t="shared" si="5"/>
        <v>0</v>
      </c>
    </row>
    <row r="49" spans="2:14" x14ac:dyDescent="0.2">
      <c r="B49" s="31" t="s">
        <v>50</v>
      </c>
      <c r="C49" s="32" t="s">
        <v>96</v>
      </c>
      <c r="D49" s="32" t="s">
        <v>161</v>
      </c>
      <c r="E49" s="32" t="s">
        <v>160</v>
      </c>
      <c r="F49" s="28">
        <v>5110</v>
      </c>
      <c r="G49" s="29" t="s">
        <v>18</v>
      </c>
      <c r="H49" s="33">
        <f t="shared" si="3"/>
        <v>10914.75</v>
      </c>
      <c r="I49" s="34">
        <v>10914.75</v>
      </c>
      <c r="J49" s="34">
        <v>10914.75</v>
      </c>
      <c r="K49" s="34">
        <v>0</v>
      </c>
      <c r="L49" s="34">
        <v>0</v>
      </c>
      <c r="M49" s="35">
        <f t="shared" si="4"/>
        <v>0</v>
      </c>
      <c r="N49" s="36">
        <f t="shared" si="5"/>
        <v>0</v>
      </c>
    </row>
    <row r="50" spans="2:14" ht="22.5" x14ac:dyDescent="0.2">
      <c r="B50" s="31"/>
      <c r="C50" s="32"/>
      <c r="D50" s="32"/>
      <c r="E50" s="32"/>
      <c r="F50" s="28">
        <v>5150</v>
      </c>
      <c r="G50" s="29" t="s">
        <v>19</v>
      </c>
      <c r="H50" s="33">
        <f t="shared" si="3"/>
        <v>38201.629999999997</v>
      </c>
      <c r="I50" s="34">
        <v>38201.629999999997</v>
      </c>
      <c r="J50" s="34">
        <v>38201.629999999997</v>
      </c>
      <c r="K50" s="34">
        <v>0</v>
      </c>
      <c r="L50" s="34">
        <v>0</v>
      </c>
      <c r="M50" s="35">
        <f t="shared" si="4"/>
        <v>0</v>
      </c>
      <c r="N50" s="36">
        <f t="shared" si="5"/>
        <v>0</v>
      </c>
    </row>
    <row r="51" spans="2:14" x14ac:dyDescent="0.2">
      <c r="B51" s="31" t="s">
        <v>51</v>
      </c>
      <c r="C51" s="32" t="s">
        <v>97</v>
      </c>
      <c r="D51" s="32" t="s">
        <v>163</v>
      </c>
      <c r="E51" s="32" t="s">
        <v>162</v>
      </c>
      <c r="F51" s="28">
        <v>5780</v>
      </c>
      <c r="G51" s="29" t="s">
        <v>52</v>
      </c>
      <c r="H51" s="33">
        <f t="shared" si="3"/>
        <v>13621.61</v>
      </c>
      <c r="I51" s="34">
        <v>13621.61</v>
      </c>
      <c r="J51" s="34">
        <v>8621.61</v>
      </c>
      <c r="K51" s="34">
        <v>0</v>
      </c>
      <c r="L51" s="34">
        <v>0</v>
      </c>
      <c r="M51" s="35">
        <f t="shared" si="4"/>
        <v>0</v>
      </c>
      <c r="N51" s="36">
        <f t="shared" si="5"/>
        <v>0</v>
      </c>
    </row>
    <row r="52" spans="2:14" x14ac:dyDescent="0.2">
      <c r="B52" s="31" t="s">
        <v>53</v>
      </c>
      <c r="C52" s="32" t="s">
        <v>98</v>
      </c>
      <c r="D52" s="32" t="s">
        <v>165</v>
      </c>
      <c r="E52" s="32" t="s">
        <v>164</v>
      </c>
      <c r="F52" s="28">
        <v>5110</v>
      </c>
      <c r="G52" s="29" t="s">
        <v>18</v>
      </c>
      <c r="H52" s="33">
        <f t="shared" si="3"/>
        <v>0</v>
      </c>
      <c r="I52" s="34">
        <v>0</v>
      </c>
      <c r="J52" s="34">
        <v>0</v>
      </c>
      <c r="K52" s="34">
        <v>0</v>
      </c>
      <c r="L52" s="34">
        <v>0</v>
      </c>
      <c r="M52" s="35">
        <f t="shared" si="4"/>
        <v>0</v>
      </c>
      <c r="N52" s="36">
        <f t="shared" si="5"/>
        <v>0</v>
      </c>
    </row>
    <row r="53" spans="2:14" ht="22.5" x14ac:dyDescent="0.2">
      <c r="B53" s="31"/>
      <c r="C53" s="32"/>
      <c r="D53" s="32"/>
      <c r="E53" s="32"/>
      <c r="F53" s="28">
        <v>5150</v>
      </c>
      <c r="G53" s="29" t="s">
        <v>19</v>
      </c>
      <c r="H53" s="33">
        <f t="shared" si="3"/>
        <v>0</v>
      </c>
      <c r="I53" s="34">
        <v>0</v>
      </c>
      <c r="J53" s="34">
        <v>0</v>
      </c>
      <c r="K53" s="34">
        <v>0</v>
      </c>
      <c r="L53" s="34">
        <v>0</v>
      </c>
      <c r="M53" s="35">
        <f t="shared" si="4"/>
        <v>0</v>
      </c>
      <c r="N53" s="36">
        <f t="shared" si="5"/>
        <v>0</v>
      </c>
    </row>
    <row r="54" spans="2:14" x14ac:dyDescent="0.2">
      <c r="B54" s="31"/>
      <c r="C54" s="32"/>
      <c r="D54" s="32"/>
      <c r="E54" s="32"/>
      <c r="F54" s="28">
        <v>5690</v>
      </c>
      <c r="G54" s="29" t="s">
        <v>22</v>
      </c>
      <c r="H54" s="33">
        <f t="shared" si="3"/>
        <v>60000</v>
      </c>
      <c r="I54" s="34">
        <v>60000</v>
      </c>
      <c r="J54" s="34">
        <v>60000</v>
      </c>
      <c r="K54" s="34">
        <v>5233.5</v>
      </c>
      <c r="L54" s="34">
        <v>5233.5</v>
      </c>
      <c r="M54" s="35">
        <f t="shared" si="4"/>
        <v>8.7224999999999997E-2</v>
      </c>
      <c r="N54" s="36">
        <f t="shared" si="5"/>
        <v>8.7224999999999997E-2</v>
      </c>
    </row>
    <row r="55" spans="2:14" x14ac:dyDescent="0.2">
      <c r="B55" s="31" t="s">
        <v>54</v>
      </c>
      <c r="C55" s="32" t="s">
        <v>99</v>
      </c>
      <c r="D55" s="32" t="s">
        <v>91</v>
      </c>
      <c r="E55" s="32" t="s">
        <v>166</v>
      </c>
      <c r="F55" s="28">
        <v>5690</v>
      </c>
      <c r="G55" s="29" t="s">
        <v>22</v>
      </c>
      <c r="H55" s="33">
        <f t="shared" si="3"/>
        <v>13000</v>
      </c>
      <c r="I55" s="34">
        <v>13000</v>
      </c>
      <c r="J55" s="34">
        <v>13000</v>
      </c>
      <c r="K55" s="34">
        <v>0</v>
      </c>
      <c r="L55" s="34">
        <v>0</v>
      </c>
      <c r="M55" s="35">
        <f t="shared" si="4"/>
        <v>0</v>
      </c>
      <c r="N55" s="36">
        <f t="shared" si="5"/>
        <v>0</v>
      </c>
    </row>
    <row r="56" spans="2:14" ht="22.5" x14ac:dyDescent="0.2">
      <c r="B56" s="31" t="s">
        <v>55</v>
      </c>
      <c r="C56" s="32" t="s">
        <v>100</v>
      </c>
      <c r="D56" s="32" t="s">
        <v>94</v>
      </c>
      <c r="E56" s="32" t="s">
        <v>167</v>
      </c>
      <c r="F56" s="28">
        <v>5150</v>
      </c>
      <c r="G56" s="29" t="s">
        <v>19</v>
      </c>
      <c r="H56" s="33">
        <f t="shared" si="3"/>
        <v>56756.7</v>
      </c>
      <c r="I56" s="34">
        <v>56756.7</v>
      </c>
      <c r="J56" s="34">
        <v>56756.7</v>
      </c>
      <c r="K56" s="34">
        <v>0</v>
      </c>
      <c r="L56" s="34">
        <v>0</v>
      </c>
      <c r="M56" s="35">
        <f t="shared" si="4"/>
        <v>0</v>
      </c>
      <c r="N56" s="36">
        <f t="shared" si="5"/>
        <v>0</v>
      </c>
    </row>
    <row r="57" spans="2:14" x14ac:dyDescent="0.2">
      <c r="B57" s="31"/>
      <c r="C57" s="32"/>
      <c r="D57" s="32"/>
      <c r="E57" s="32"/>
      <c r="F57" s="28">
        <v>5690</v>
      </c>
      <c r="G57" s="29" t="s">
        <v>22</v>
      </c>
      <c r="H57" s="33">
        <f t="shared" si="3"/>
        <v>76403.25</v>
      </c>
      <c r="I57" s="34">
        <v>76403.25</v>
      </c>
      <c r="J57" s="34">
        <v>76403.25</v>
      </c>
      <c r="K57" s="34">
        <v>0</v>
      </c>
      <c r="L57" s="34">
        <v>0</v>
      </c>
      <c r="M57" s="35">
        <f t="shared" si="4"/>
        <v>0</v>
      </c>
      <c r="N57" s="36">
        <f t="shared" si="5"/>
        <v>0</v>
      </c>
    </row>
    <row r="58" spans="2:14" ht="22.5" x14ac:dyDescent="0.2">
      <c r="B58" s="31" t="s">
        <v>56</v>
      </c>
      <c r="C58" s="32" t="s">
        <v>101</v>
      </c>
      <c r="D58" s="32" t="s">
        <v>136</v>
      </c>
      <c r="E58" s="32" t="s">
        <v>135</v>
      </c>
      <c r="F58" s="28">
        <v>5150</v>
      </c>
      <c r="G58" s="29" t="s">
        <v>19</v>
      </c>
      <c r="H58" s="33">
        <f t="shared" si="3"/>
        <v>545.74</v>
      </c>
      <c r="I58" s="34">
        <v>545.74</v>
      </c>
      <c r="J58" s="34">
        <v>545.74</v>
      </c>
      <c r="K58" s="34">
        <v>0</v>
      </c>
      <c r="L58" s="34">
        <v>0</v>
      </c>
      <c r="M58" s="35">
        <f t="shared" si="4"/>
        <v>0</v>
      </c>
      <c r="N58" s="36">
        <f t="shared" si="5"/>
        <v>0</v>
      </c>
    </row>
    <row r="59" spans="2:14" x14ac:dyDescent="0.2">
      <c r="B59" s="31"/>
      <c r="C59" s="32"/>
      <c r="D59" s="32"/>
      <c r="E59" s="32"/>
      <c r="F59" s="28">
        <v>5640</v>
      </c>
      <c r="G59" s="29" t="s">
        <v>21</v>
      </c>
      <c r="H59" s="33">
        <f t="shared" si="3"/>
        <v>16372.13</v>
      </c>
      <c r="I59" s="34">
        <v>16372.13</v>
      </c>
      <c r="J59" s="34">
        <v>16372.13</v>
      </c>
      <c r="K59" s="34">
        <v>0</v>
      </c>
      <c r="L59" s="34">
        <v>0</v>
      </c>
      <c r="M59" s="35">
        <f t="shared" si="4"/>
        <v>0</v>
      </c>
      <c r="N59" s="36">
        <f t="shared" si="5"/>
        <v>0</v>
      </c>
    </row>
    <row r="60" spans="2:14" x14ac:dyDescent="0.2">
      <c r="B60" s="31" t="s">
        <v>57</v>
      </c>
      <c r="C60" s="32" t="s">
        <v>102</v>
      </c>
      <c r="D60" s="32" t="s">
        <v>84</v>
      </c>
      <c r="E60" s="32" t="s">
        <v>142</v>
      </c>
      <c r="F60" s="28">
        <v>5110</v>
      </c>
      <c r="G60" s="29" t="s">
        <v>18</v>
      </c>
      <c r="H60" s="33">
        <f t="shared" si="3"/>
        <v>13097.7</v>
      </c>
      <c r="I60" s="34">
        <v>13097.7</v>
      </c>
      <c r="J60" s="34">
        <v>13097.7</v>
      </c>
      <c r="K60" s="34">
        <v>0</v>
      </c>
      <c r="L60" s="34">
        <v>0</v>
      </c>
      <c r="M60" s="35">
        <f t="shared" si="4"/>
        <v>0</v>
      </c>
      <c r="N60" s="36">
        <f t="shared" si="5"/>
        <v>0</v>
      </c>
    </row>
    <row r="61" spans="2:14" ht="22.5" x14ac:dyDescent="0.2">
      <c r="B61" s="31"/>
      <c r="C61" s="32"/>
      <c r="D61" s="32"/>
      <c r="E61" s="32"/>
      <c r="F61" s="28">
        <v>5150</v>
      </c>
      <c r="G61" s="29" t="s">
        <v>19</v>
      </c>
      <c r="H61" s="33">
        <f t="shared" si="3"/>
        <v>43659</v>
      </c>
      <c r="I61" s="34">
        <v>43659</v>
      </c>
      <c r="J61" s="34">
        <v>43659</v>
      </c>
      <c r="K61" s="34">
        <v>0</v>
      </c>
      <c r="L61" s="34">
        <v>0</v>
      </c>
      <c r="M61" s="35">
        <f t="shared" si="4"/>
        <v>0</v>
      </c>
      <c r="N61" s="36">
        <f t="shared" si="5"/>
        <v>0</v>
      </c>
    </row>
    <row r="62" spans="2:14" x14ac:dyDescent="0.2">
      <c r="B62" s="31"/>
      <c r="C62" s="32"/>
      <c r="D62" s="32"/>
      <c r="E62" s="32"/>
      <c r="F62" s="28">
        <v>5650</v>
      </c>
      <c r="G62" s="29" t="s">
        <v>38</v>
      </c>
      <c r="H62" s="33">
        <f t="shared" si="3"/>
        <v>4540.54</v>
      </c>
      <c r="I62" s="34">
        <v>4540.54</v>
      </c>
      <c r="J62" s="34">
        <v>4540.54</v>
      </c>
      <c r="K62" s="34">
        <v>0</v>
      </c>
      <c r="L62" s="34">
        <v>0</v>
      </c>
      <c r="M62" s="35">
        <f t="shared" si="4"/>
        <v>0</v>
      </c>
      <c r="N62" s="36">
        <f t="shared" si="5"/>
        <v>0</v>
      </c>
    </row>
    <row r="63" spans="2:14" x14ac:dyDescent="0.2">
      <c r="B63" s="31" t="s">
        <v>58</v>
      </c>
      <c r="C63" s="32" t="s">
        <v>103</v>
      </c>
      <c r="D63" s="32" t="s">
        <v>85</v>
      </c>
      <c r="E63" s="32" t="s">
        <v>143</v>
      </c>
      <c r="F63" s="28">
        <v>5110</v>
      </c>
      <c r="G63" s="29" t="s">
        <v>18</v>
      </c>
      <c r="H63" s="33">
        <f t="shared" si="3"/>
        <v>21829.5</v>
      </c>
      <c r="I63" s="34">
        <v>21829.5</v>
      </c>
      <c r="J63" s="34">
        <v>21829.5</v>
      </c>
      <c r="K63" s="34">
        <v>0</v>
      </c>
      <c r="L63" s="34">
        <v>0</v>
      </c>
      <c r="M63" s="35">
        <f t="shared" si="4"/>
        <v>0</v>
      </c>
      <c r="N63" s="36">
        <f t="shared" si="5"/>
        <v>0</v>
      </c>
    </row>
    <row r="64" spans="2:14" ht="22.5" x14ac:dyDescent="0.2">
      <c r="B64" s="31"/>
      <c r="C64" s="32"/>
      <c r="D64" s="32"/>
      <c r="E64" s="32"/>
      <c r="F64" s="28">
        <v>5150</v>
      </c>
      <c r="G64" s="29" t="s">
        <v>19</v>
      </c>
      <c r="H64" s="33">
        <f t="shared" si="3"/>
        <v>43659</v>
      </c>
      <c r="I64" s="34">
        <v>43659</v>
      </c>
      <c r="J64" s="34">
        <v>43659</v>
      </c>
      <c r="K64" s="34">
        <v>0</v>
      </c>
      <c r="L64" s="34">
        <v>0</v>
      </c>
      <c r="M64" s="35">
        <f t="shared" si="4"/>
        <v>0</v>
      </c>
      <c r="N64" s="36">
        <f t="shared" si="5"/>
        <v>0</v>
      </c>
    </row>
    <row r="65" spans="2:14" x14ac:dyDescent="0.2">
      <c r="B65" s="31" t="s">
        <v>59</v>
      </c>
      <c r="C65" s="32" t="s">
        <v>104</v>
      </c>
      <c r="D65" s="32" t="s">
        <v>147</v>
      </c>
      <c r="E65" s="32" t="s">
        <v>146</v>
      </c>
      <c r="F65" s="28">
        <v>5110</v>
      </c>
      <c r="G65" s="29" t="s">
        <v>18</v>
      </c>
      <c r="H65" s="33">
        <f t="shared" si="3"/>
        <v>38201.629999999997</v>
      </c>
      <c r="I65" s="34">
        <v>38201.629999999997</v>
      </c>
      <c r="J65" s="34">
        <v>38201.629999999997</v>
      </c>
      <c r="K65" s="34">
        <v>0</v>
      </c>
      <c r="L65" s="34">
        <v>0</v>
      </c>
      <c r="M65" s="35">
        <f t="shared" si="4"/>
        <v>0</v>
      </c>
      <c r="N65" s="36">
        <f t="shared" si="5"/>
        <v>0</v>
      </c>
    </row>
    <row r="66" spans="2:14" ht="22.5" x14ac:dyDescent="0.2">
      <c r="B66" s="31"/>
      <c r="C66" s="32"/>
      <c r="D66" s="32"/>
      <c r="E66" s="32"/>
      <c r="F66" s="28">
        <v>5150</v>
      </c>
      <c r="G66" s="29" t="s">
        <v>19</v>
      </c>
      <c r="H66" s="33">
        <f t="shared" si="3"/>
        <v>17027.009999999998</v>
      </c>
      <c r="I66" s="34">
        <v>17027.009999999998</v>
      </c>
      <c r="J66" s="34">
        <v>17027.009999999998</v>
      </c>
      <c r="K66" s="34">
        <v>0</v>
      </c>
      <c r="L66" s="34">
        <v>0</v>
      </c>
      <c r="M66" s="35">
        <f t="shared" si="4"/>
        <v>0</v>
      </c>
      <c r="N66" s="36">
        <f t="shared" si="5"/>
        <v>0</v>
      </c>
    </row>
    <row r="67" spans="2:14" x14ac:dyDescent="0.2">
      <c r="B67" s="31"/>
      <c r="C67" s="32"/>
      <c r="D67" s="32"/>
      <c r="E67" s="32"/>
      <c r="F67" s="28">
        <v>5230</v>
      </c>
      <c r="G67" s="29" t="s">
        <v>20</v>
      </c>
      <c r="H67" s="33">
        <f t="shared" si="3"/>
        <v>27286.880000000001</v>
      </c>
      <c r="I67" s="34">
        <v>27286.880000000001</v>
      </c>
      <c r="J67" s="34">
        <v>27286.880000000001</v>
      </c>
      <c r="K67" s="34">
        <v>0</v>
      </c>
      <c r="L67" s="34">
        <v>0</v>
      </c>
      <c r="M67" s="35">
        <f t="shared" si="4"/>
        <v>0</v>
      </c>
      <c r="N67" s="36">
        <f t="shared" si="5"/>
        <v>0</v>
      </c>
    </row>
    <row r="68" spans="2:14" x14ac:dyDescent="0.2">
      <c r="B68" s="31"/>
      <c r="C68" s="32"/>
      <c r="D68" s="32"/>
      <c r="E68" s="32"/>
      <c r="F68" s="28">
        <v>5690</v>
      </c>
      <c r="G68" s="29" t="s">
        <v>22</v>
      </c>
      <c r="H68" s="33">
        <f t="shared" si="3"/>
        <v>65488.5</v>
      </c>
      <c r="I68" s="34">
        <v>65488.5</v>
      </c>
      <c r="J68" s="34">
        <v>65488.5</v>
      </c>
      <c r="K68" s="34">
        <v>0</v>
      </c>
      <c r="L68" s="34">
        <v>0</v>
      </c>
      <c r="M68" s="35">
        <f t="shared" si="4"/>
        <v>0</v>
      </c>
      <c r="N68" s="36">
        <f t="shared" si="5"/>
        <v>0</v>
      </c>
    </row>
    <row r="69" spans="2:14" x14ac:dyDescent="0.2">
      <c r="B69" s="31" t="s">
        <v>60</v>
      </c>
      <c r="C69" s="32" t="s">
        <v>105</v>
      </c>
      <c r="D69" s="32" t="s">
        <v>140</v>
      </c>
      <c r="E69" s="32" t="s">
        <v>139</v>
      </c>
      <c r="F69" s="28">
        <v>5110</v>
      </c>
      <c r="G69" s="29" t="s">
        <v>18</v>
      </c>
      <c r="H69" s="33">
        <f t="shared" si="3"/>
        <v>6872.92</v>
      </c>
      <c r="I69" s="34">
        <v>6872.92</v>
      </c>
      <c r="J69" s="34">
        <v>56872.92</v>
      </c>
      <c r="K69" s="34">
        <v>34800</v>
      </c>
      <c r="L69" s="34">
        <v>34800</v>
      </c>
      <c r="M69" s="35">
        <f t="shared" si="4"/>
        <v>5.0633500753682572</v>
      </c>
      <c r="N69" s="36">
        <f t="shared" si="5"/>
        <v>0.61189050957819646</v>
      </c>
    </row>
    <row r="70" spans="2:14" ht="22.5" x14ac:dyDescent="0.2">
      <c r="B70" s="31"/>
      <c r="C70" s="32"/>
      <c r="D70" s="32"/>
      <c r="E70" s="32"/>
      <c r="F70" s="28">
        <v>5150</v>
      </c>
      <c r="G70" s="29" t="s">
        <v>19</v>
      </c>
      <c r="H70" s="33">
        <f t="shared" si="3"/>
        <v>30000</v>
      </c>
      <c r="I70" s="34">
        <v>30000</v>
      </c>
      <c r="J70" s="34">
        <v>100000</v>
      </c>
      <c r="K70" s="34">
        <v>0</v>
      </c>
      <c r="L70" s="34">
        <v>0</v>
      </c>
      <c r="M70" s="35">
        <f t="shared" si="4"/>
        <v>0</v>
      </c>
      <c r="N70" s="36">
        <f t="shared" si="5"/>
        <v>0</v>
      </c>
    </row>
    <row r="71" spans="2:14" x14ac:dyDescent="0.2">
      <c r="B71" s="31"/>
      <c r="C71" s="32"/>
      <c r="D71" s="32"/>
      <c r="E71" s="32"/>
      <c r="F71" s="28">
        <v>5640</v>
      </c>
      <c r="G71" s="29" t="s">
        <v>21</v>
      </c>
      <c r="H71" s="33">
        <f t="shared" si="3"/>
        <v>16372.13</v>
      </c>
      <c r="I71" s="34">
        <v>16372.13</v>
      </c>
      <c r="J71" s="34">
        <v>16372.13</v>
      </c>
      <c r="K71" s="34">
        <v>0</v>
      </c>
      <c r="L71" s="34">
        <v>0</v>
      </c>
      <c r="M71" s="35">
        <f t="shared" si="4"/>
        <v>0</v>
      </c>
      <c r="N71" s="36">
        <f t="shared" si="5"/>
        <v>0</v>
      </c>
    </row>
    <row r="72" spans="2:14" ht="22.5" x14ac:dyDescent="0.2">
      <c r="B72" s="31" t="s">
        <v>61</v>
      </c>
      <c r="C72" s="32" t="s">
        <v>106</v>
      </c>
      <c r="D72" s="32" t="s">
        <v>83</v>
      </c>
      <c r="E72" s="32" t="s">
        <v>141</v>
      </c>
      <c r="F72" s="28">
        <v>5150</v>
      </c>
      <c r="G72" s="29" t="s">
        <v>19</v>
      </c>
      <c r="H72" s="33">
        <f t="shared" si="3"/>
        <v>39729.69</v>
      </c>
      <c r="I72" s="34">
        <v>39729.69</v>
      </c>
      <c r="J72" s="34">
        <v>39729.69</v>
      </c>
      <c r="K72" s="34">
        <v>39078.9</v>
      </c>
      <c r="L72" s="34">
        <v>39078.9</v>
      </c>
      <c r="M72" s="35">
        <f t="shared" si="4"/>
        <v>0.98361955504812648</v>
      </c>
      <c r="N72" s="36">
        <f t="shared" si="5"/>
        <v>0.98361955504812648</v>
      </c>
    </row>
    <row r="73" spans="2:14" x14ac:dyDescent="0.2">
      <c r="B73" s="31" t="s">
        <v>62</v>
      </c>
      <c r="C73" s="32" t="s">
        <v>107</v>
      </c>
      <c r="D73" s="32" t="s">
        <v>145</v>
      </c>
      <c r="E73" s="32" t="s">
        <v>144</v>
      </c>
      <c r="F73" s="28">
        <v>5110</v>
      </c>
      <c r="G73" s="29" t="s">
        <v>18</v>
      </c>
      <c r="H73" s="33">
        <f t="shared" ref="H73:H104" si="6">+I73</f>
        <v>22702.68</v>
      </c>
      <c r="I73" s="34">
        <v>22702.68</v>
      </c>
      <c r="J73" s="34">
        <v>22702.68</v>
      </c>
      <c r="K73" s="34">
        <v>0</v>
      </c>
      <c r="L73" s="34">
        <v>0</v>
      </c>
      <c r="M73" s="35">
        <f t="shared" ref="M73:M104" si="7">IFERROR(L73/I73,0)</f>
        <v>0</v>
      </c>
      <c r="N73" s="36">
        <f t="shared" ref="N73:N79" si="8">IFERROR(L73/J73,0)</f>
        <v>0</v>
      </c>
    </row>
    <row r="74" spans="2:14" ht="22.5" x14ac:dyDescent="0.2">
      <c r="B74" s="31"/>
      <c r="C74" s="32"/>
      <c r="D74" s="32"/>
      <c r="E74" s="32"/>
      <c r="F74" s="28">
        <v>5150</v>
      </c>
      <c r="G74" s="29" t="s">
        <v>19</v>
      </c>
      <c r="H74" s="33">
        <f t="shared" si="6"/>
        <v>51299.33</v>
      </c>
      <c r="I74" s="34">
        <v>51299.33</v>
      </c>
      <c r="J74" s="34">
        <v>51299.33</v>
      </c>
      <c r="K74" s="34">
        <v>36029.599999999999</v>
      </c>
      <c r="L74" s="34">
        <v>36029.599999999999</v>
      </c>
      <c r="M74" s="35">
        <f t="shared" si="7"/>
        <v>0.70234055688446606</v>
      </c>
      <c r="N74" s="36">
        <f t="shared" si="8"/>
        <v>0.70234055688446606</v>
      </c>
    </row>
    <row r="75" spans="2:14" x14ac:dyDescent="0.2">
      <c r="B75" s="31"/>
      <c r="C75" s="32"/>
      <c r="D75" s="32"/>
      <c r="E75" s="32"/>
      <c r="F75" s="28">
        <v>5650</v>
      </c>
      <c r="G75" s="29" t="s">
        <v>38</v>
      </c>
      <c r="H75" s="33">
        <f t="shared" si="6"/>
        <v>2270.27</v>
      </c>
      <c r="I75" s="34">
        <v>2270.27</v>
      </c>
      <c r="J75" s="34">
        <v>2270.27</v>
      </c>
      <c r="K75" s="34">
        <v>0</v>
      </c>
      <c r="L75" s="34">
        <v>0</v>
      </c>
      <c r="M75" s="35">
        <f t="shared" si="7"/>
        <v>0</v>
      </c>
      <c r="N75" s="36">
        <f t="shared" si="8"/>
        <v>0</v>
      </c>
    </row>
    <row r="76" spans="2:14" x14ac:dyDescent="0.2">
      <c r="B76" s="31"/>
      <c r="C76" s="32"/>
      <c r="D76" s="32"/>
      <c r="E76" s="32"/>
      <c r="F76" s="28">
        <v>5970</v>
      </c>
      <c r="G76" s="29" t="s">
        <v>63</v>
      </c>
      <c r="H76" s="33">
        <f t="shared" si="6"/>
        <v>11351.34</v>
      </c>
      <c r="I76" s="34">
        <v>11351.34</v>
      </c>
      <c r="J76" s="34">
        <v>11351.34</v>
      </c>
      <c r="K76" s="34">
        <v>0</v>
      </c>
      <c r="L76" s="34">
        <v>0</v>
      </c>
      <c r="M76" s="35">
        <f t="shared" si="7"/>
        <v>0</v>
      </c>
      <c r="N76" s="36">
        <f t="shared" si="8"/>
        <v>0</v>
      </c>
    </row>
    <row r="77" spans="2:14" x14ac:dyDescent="0.2">
      <c r="B77" s="31" t="s">
        <v>64</v>
      </c>
      <c r="C77" s="32" t="s">
        <v>108</v>
      </c>
      <c r="D77" s="32" t="s">
        <v>75</v>
      </c>
      <c r="E77" s="32" t="s">
        <v>125</v>
      </c>
      <c r="F77" s="28">
        <v>5110</v>
      </c>
      <c r="G77" s="29" t="s">
        <v>18</v>
      </c>
      <c r="H77" s="33">
        <f t="shared" si="6"/>
        <v>38692.5</v>
      </c>
      <c r="I77" s="34">
        <v>38692.5</v>
      </c>
      <c r="J77" s="34">
        <v>38692.5</v>
      </c>
      <c r="K77" s="34">
        <v>0</v>
      </c>
      <c r="L77" s="34">
        <v>0</v>
      </c>
      <c r="M77" s="35">
        <f t="shared" si="7"/>
        <v>0</v>
      </c>
      <c r="N77" s="36">
        <f t="shared" si="8"/>
        <v>0</v>
      </c>
    </row>
    <row r="78" spans="2:14" ht="22.5" x14ac:dyDescent="0.2">
      <c r="B78" s="31"/>
      <c r="C78" s="32"/>
      <c r="D78" s="32"/>
      <c r="E78" s="32"/>
      <c r="F78" s="28">
        <v>5150</v>
      </c>
      <c r="G78" s="29" t="s">
        <v>19</v>
      </c>
      <c r="H78" s="33">
        <f t="shared" si="6"/>
        <v>104107.5</v>
      </c>
      <c r="I78" s="34">
        <v>104107.5</v>
      </c>
      <c r="J78" s="34">
        <v>104107.5</v>
      </c>
      <c r="K78" s="34">
        <v>0</v>
      </c>
      <c r="L78" s="34">
        <v>0</v>
      </c>
      <c r="M78" s="35">
        <f t="shared" si="7"/>
        <v>0</v>
      </c>
      <c r="N78" s="36">
        <f t="shared" si="8"/>
        <v>0</v>
      </c>
    </row>
    <row r="79" spans="2:14" x14ac:dyDescent="0.2">
      <c r="B79" s="31" t="s">
        <v>65</v>
      </c>
      <c r="C79" s="32" t="s">
        <v>109</v>
      </c>
      <c r="D79" s="32" t="s">
        <v>147</v>
      </c>
      <c r="E79" s="32" t="s">
        <v>146</v>
      </c>
      <c r="F79" s="28">
        <v>5690</v>
      </c>
      <c r="G79" s="29" t="s">
        <v>22</v>
      </c>
      <c r="H79" s="33">
        <f t="shared" si="6"/>
        <v>138600</v>
      </c>
      <c r="I79" s="34">
        <v>138600</v>
      </c>
      <c r="J79" s="34">
        <v>138600</v>
      </c>
      <c r="K79" s="34">
        <v>0</v>
      </c>
      <c r="L79" s="34">
        <v>0</v>
      </c>
      <c r="M79" s="35">
        <f t="shared" si="7"/>
        <v>0</v>
      </c>
      <c r="N79" s="36">
        <f t="shared" si="8"/>
        <v>0</v>
      </c>
    </row>
    <row r="80" spans="2:14" x14ac:dyDescent="0.2">
      <c r="B80" s="31"/>
      <c r="C80" s="32"/>
      <c r="D80" s="32"/>
      <c r="E80" s="32"/>
      <c r="F80" s="37"/>
      <c r="G80" s="38"/>
      <c r="H80" s="42"/>
      <c r="I80" s="42"/>
      <c r="J80" s="42"/>
      <c r="K80" s="42"/>
      <c r="L80" s="42"/>
      <c r="M80" s="39"/>
      <c r="N80" s="40"/>
    </row>
    <row r="81" spans="2:14" x14ac:dyDescent="0.2">
      <c r="B81" s="31"/>
      <c r="C81" s="26"/>
      <c r="D81" s="26"/>
      <c r="E81" s="26"/>
      <c r="F81" s="41"/>
      <c r="G81" s="26"/>
      <c r="H81" s="26"/>
      <c r="I81" s="26"/>
      <c r="J81" s="26"/>
      <c r="K81" s="26"/>
      <c r="L81" s="26"/>
      <c r="M81" s="26"/>
      <c r="N81" s="27"/>
    </row>
    <row r="82" spans="2:14" ht="13.15" customHeight="1" x14ac:dyDescent="0.2">
      <c r="B82" s="83" t="s">
        <v>11</v>
      </c>
      <c r="C82" s="84"/>
      <c r="D82" s="84"/>
      <c r="E82" s="84"/>
      <c r="F82" s="84"/>
      <c r="G82" s="84"/>
      <c r="H82" s="6">
        <f>SUM(H9:H79)</f>
        <v>1882836.4299999995</v>
      </c>
      <c r="I82" s="6">
        <f>SUM(I9:I79)</f>
        <v>1882836.4299999995</v>
      </c>
      <c r="J82" s="6">
        <f>SUM(J9:J79)</f>
        <v>2497836.4299999997</v>
      </c>
      <c r="K82" s="6">
        <f>SUM(K9:K79)</f>
        <v>115142</v>
      </c>
      <c r="L82" s="6">
        <f>SUM(L9:L79)</f>
        <v>115142</v>
      </c>
      <c r="M82" s="7">
        <f>IFERROR(L82/I82,0)</f>
        <v>6.1153480018442195E-2</v>
      </c>
      <c r="N82" s="8">
        <f>IFERROR(L82/J82,0)</f>
        <v>4.609669336914908E-2</v>
      </c>
    </row>
    <row r="83" spans="2:14" ht="4.9000000000000004" customHeight="1" x14ac:dyDescent="0.2">
      <c r="B83" s="31"/>
      <c r="C83" s="26"/>
      <c r="D83" s="26"/>
      <c r="E83" s="26"/>
      <c r="F83" s="41"/>
      <c r="G83" s="26"/>
      <c r="H83" s="26"/>
      <c r="I83" s="26"/>
      <c r="J83" s="26"/>
      <c r="K83" s="26"/>
      <c r="L83" s="26"/>
      <c r="M83" s="26"/>
      <c r="N83" s="27"/>
    </row>
    <row r="84" spans="2:14" ht="13.15" customHeight="1" x14ac:dyDescent="0.2">
      <c r="B84" s="85" t="s">
        <v>12</v>
      </c>
      <c r="C84" s="82"/>
      <c r="D84" s="49"/>
      <c r="E84" s="49"/>
      <c r="F84" s="20"/>
      <c r="G84" s="25"/>
      <c r="H84" s="26"/>
      <c r="I84" s="26"/>
      <c r="J84" s="26"/>
      <c r="K84" s="26"/>
      <c r="L84" s="26"/>
      <c r="M84" s="26"/>
      <c r="N84" s="27"/>
    </row>
    <row r="85" spans="2:14" ht="13.15" customHeight="1" x14ac:dyDescent="0.2">
      <c r="B85" s="24"/>
      <c r="C85" s="49"/>
      <c r="D85" s="49"/>
      <c r="E85" s="49"/>
      <c r="F85" s="20"/>
      <c r="G85" s="25"/>
      <c r="H85" s="26"/>
      <c r="I85" s="26"/>
      <c r="J85" s="26"/>
      <c r="K85" s="26"/>
      <c r="L85" s="26"/>
      <c r="M85" s="26"/>
      <c r="N85" s="27"/>
    </row>
    <row r="86" spans="2:14" ht="6" customHeight="1" x14ac:dyDescent="0.2">
      <c r="B86" s="43"/>
      <c r="C86" s="44"/>
      <c r="D86" s="44"/>
      <c r="E86" s="44"/>
      <c r="F86" s="37"/>
      <c r="G86" s="44"/>
      <c r="H86" s="26"/>
      <c r="I86" s="26"/>
      <c r="J86" s="26"/>
      <c r="K86" s="26"/>
      <c r="L86" s="26"/>
      <c r="M86" s="26"/>
      <c r="N86" s="27"/>
    </row>
    <row r="87" spans="2:14" ht="22.5" x14ac:dyDescent="0.2">
      <c r="B87" s="31" t="s">
        <v>51</v>
      </c>
      <c r="C87" s="26" t="s">
        <v>72</v>
      </c>
      <c r="D87" s="26"/>
      <c r="E87" s="26"/>
      <c r="F87" s="41">
        <v>6310</v>
      </c>
      <c r="G87" s="26" t="s">
        <v>66</v>
      </c>
      <c r="H87" s="33">
        <f>+I87</f>
        <v>20000</v>
      </c>
      <c r="I87" s="34">
        <v>20000</v>
      </c>
      <c r="J87" s="34">
        <v>20000</v>
      </c>
      <c r="K87" s="34">
        <v>0</v>
      </c>
      <c r="L87" s="34">
        <v>0</v>
      </c>
      <c r="M87" s="35">
        <f>IFERROR(L87/I87,0)</f>
        <v>0</v>
      </c>
      <c r="N87" s="36">
        <f>IFERROR(L87/J87,0)</f>
        <v>0</v>
      </c>
    </row>
    <row r="88" spans="2:14" x14ac:dyDescent="0.2">
      <c r="B88" s="31" t="s">
        <v>67</v>
      </c>
      <c r="C88" s="26" t="s">
        <v>68</v>
      </c>
      <c r="D88" s="26"/>
      <c r="E88" s="26"/>
      <c r="F88" s="41">
        <v>6120</v>
      </c>
      <c r="G88" s="26" t="s">
        <v>69</v>
      </c>
      <c r="H88" s="33">
        <f>+I88</f>
        <v>1559250</v>
      </c>
      <c r="I88" s="34">
        <v>1559250</v>
      </c>
      <c r="J88" s="34">
        <v>15368618.18</v>
      </c>
      <c r="K88" s="34">
        <v>8414451.6400000006</v>
      </c>
      <c r="L88" s="34">
        <v>8414451.6400000006</v>
      </c>
      <c r="M88" s="35">
        <f>IFERROR(L88/I88,0)</f>
        <v>5.3964737149270485</v>
      </c>
      <c r="N88" s="36">
        <f>IFERROR(L88/J88,0)</f>
        <v>0.54750866613045113</v>
      </c>
    </row>
    <row r="89" spans="2:14" ht="22.5" x14ac:dyDescent="0.2">
      <c r="B89" s="31"/>
      <c r="C89" s="26"/>
      <c r="D89" s="26"/>
      <c r="E89" s="26"/>
      <c r="F89" s="41">
        <v>6140</v>
      </c>
      <c r="G89" s="26" t="s">
        <v>70</v>
      </c>
      <c r="H89" s="33">
        <f>+I89</f>
        <v>18858832.899999999</v>
      </c>
      <c r="I89" s="34">
        <v>18858832.899999999</v>
      </c>
      <c r="J89" s="34">
        <v>51059684.030000001</v>
      </c>
      <c r="K89" s="34">
        <v>13497597.939999999</v>
      </c>
      <c r="L89" s="34">
        <v>13497597.939999999</v>
      </c>
      <c r="M89" s="35">
        <f>IFERROR(L89/I89,0)</f>
        <v>0.71571756383715557</v>
      </c>
      <c r="N89" s="36">
        <f>IFERROR(L89/J89,0)</f>
        <v>0.26434942159198471</v>
      </c>
    </row>
    <row r="90" spans="2:14" ht="22.5" x14ac:dyDescent="0.2">
      <c r="B90" s="31"/>
      <c r="C90" s="26"/>
      <c r="D90" s="26"/>
      <c r="E90" s="26"/>
      <c r="F90" s="41">
        <v>6310</v>
      </c>
      <c r="G90" s="26" t="s">
        <v>66</v>
      </c>
      <c r="H90" s="33">
        <f>+I90</f>
        <v>0</v>
      </c>
      <c r="I90" s="34">
        <v>0</v>
      </c>
      <c r="J90" s="34">
        <v>0</v>
      </c>
      <c r="K90" s="34">
        <v>0</v>
      </c>
      <c r="L90" s="34">
        <v>0</v>
      </c>
      <c r="M90" s="35">
        <f>IFERROR(L90/I90,0)</f>
        <v>0</v>
      </c>
      <c r="N90" s="36">
        <f>IFERROR(L90/J90,0)</f>
        <v>0</v>
      </c>
    </row>
    <row r="91" spans="2:14" x14ac:dyDescent="0.2">
      <c r="B91" s="31"/>
      <c r="C91" s="26"/>
      <c r="D91" s="26"/>
      <c r="E91" s="26"/>
      <c r="F91" s="41"/>
      <c r="G91" s="26"/>
      <c r="H91" s="42"/>
      <c r="I91" s="42"/>
      <c r="J91" s="42"/>
      <c r="K91" s="42"/>
      <c r="L91" s="42"/>
      <c r="M91" s="39"/>
      <c r="N91" s="40"/>
    </row>
    <row r="92" spans="2:14" x14ac:dyDescent="0.2">
      <c r="B92" s="45"/>
      <c r="C92" s="46"/>
      <c r="D92" s="46"/>
      <c r="E92" s="46"/>
      <c r="F92" s="47"/>
      <c r="G92" s="46"/>
      <c r="H92" s="46"/>
      <c r="I92" s="46"/>
      <c r="J92" s="46"/>
      <c r="K92" s="46"/>
      <c r="L92" s="46"/>
      <c r="M92" s="46"/>
      <c r="N92" s="48"/>
    </row>
    <row r="93" spans="2:14" x14ac:dyDescent="0.2">
      <c r="B93" s="83" t="s">
        <v>13</v>
      </c>
      <c r="C93" s="84"/>
      <c r="D93" s="84"/>
      <c r="E93" s="84"/>
      <c r="F93" s="84"/>
      <c r="G93" s="84"/>
      <c r="H93" s="6">
        <f>SUM(H87:H90)</f>
        <v>20438082.899999999</v>
      </c>
      <c r="I93" s="6">
        <f>SUM(I87:I90)</f>
        <v>20438082.899999999</v>
      </c>
      <c r="J93" s="6">
        <f>SUM(J87:J90)</f>
        <v>66448302.210000001</v>
      </c>
      <c r="K93" s="6">
        <f>SUM(K87:K90)</f>
        <v>21912049.579999998</v>
      </c>
      <c r="L93" s="6">
        <f>SUM(L87:L90)</f>
        <v>21912049.579999998</v>
      </c>
      <c r="M93" s="7">
        <f>IFERROR(L93/I93,0)</f>
        <v>1.0721186369197084</v>
      </c>
      <c r="N93" s="8">
        <f>IFERROR(L93/J93,0)</f>
        <v>0.32976086448003167</v>
      </c>
    </row>
    <row r="94" spans="2:14" x14ac:dyDescent="0.2">
      <c r="B94" s="4"/>
      <c r="C94" s="2"/>
      <c r="D94" s="2"/>
      <c r="E94" s="2"/>
      <c r="F94" s="5"/>
      <c r="G94" s="2"/>
      <c r="H94" s="2"/>
      <c r="I94" s="2"/>
      <c r="J94" s="2"/>
      <c r="K94" s="2"/>
      <c r="L94" s="2"/>
      <c r="M94" s="2"/>
      <c r="N94" s="3"/>
    </row>
    <row r="95" spans="2:14" x14ac:dyDescent="0.2">
      <c r="B95" s="70" t="s">
        <v>14</v>
      </c>
      <c r="C95" s="71"/>
      <c r="D95" s="71"/>
      <c r="E95" s="71"/>
      <c r="F95" s="71"/>
      <c r="G95" s="71"/>
      <c r="H95" s="9">
        <f>+H82+H93</f>
        <v>22320919.329999998</v>
      </c>
      <c r="I95" s="9">
        <f>+I82+I93</f>
        <v>22320919.329999998</v>
      </c>
      <c r="J95" s="9">
        <f>+J82+J93</f>
        <v>68946138.640000001</v>
      </c>
      <c r="K95" s="9">
        <f>+K82+K93</f>
        <v>22027191.579999998</v>
      </c>
      <c r="L95" s="9">
        <f>+L82+L93</f>
        <v>22027191.579999998</v>
      </c>
      <c r="M95" s="10">
        <f>IFERROR(L95/I95,0)</f>
        <v>0.98684069658344131</v>
      </c>
      <c r="N95" s="11">
        <f>IFERROR(L95/J95,0)</f>
        <v>0.31948404964365379</v>
      </c>
    </row>
    <row r="96" spans="2:14" x14ac:dyDescent="0.2">
      <c r="B96" s="12"/>
      <c r="C96" s="13"/>
      <c r="D96" s="13"/>
      <c r="E96" s="13"/>
      <c r="F96" s="14"/>
      <c r="G96" s="13"/>
      <c r="H96" s="13"/>
      <c r="I96" s="13"/>
      <c r="J96" s="13"/>
      <c r="K96" s="13"/>
      <c r="L96" s="13"/>
      <c r="M96" s="13"/>
      <c r="N96" s="15"/>
    </row>
    <row r="97" spans="2:9" ht="15" x14ac:dyDescent="0.25">
      <c r="B97" s="16" t="s">
        <v>15</v>
      </c>
      <c r="C97" s="17"/>
      <c r="D97" s="17"/>
      <c r="E97" s="17"/>
      <c r="F97" s="18"/>
      <c r="G97" s="17"/>
      <c r="H97" s="17"/>
      <c r="I97" s="17"/>
    </row>
  </sheetData>
  <mergeCells count="22">
    <mergeCell ref="B95:G95"/>
    <mergeCell ref="L3:L5"/>
    <mergeCell ref="M3:N3"/>
    <mergeCell ref="M4:M5"/>
    <mergeCell ref="N4:N5"/>
    <mergeCell ref="B6:C6"/>
    <mergeCell ref="K6:L6"/>
    <mergeCell ref="B82:G82"/>
    <mergeCell ref="B84:C84"/>
    <mergeCell ref="B93:G93"/>
    <mergeCell ref="B2:B5"/>
    <mergeCell ref="C2:C5"/>
    <mergeCell ref="D2:D5"/>
    <mergeCell ref="B1:N1"/>
    <mergeCell ref="E2:E5"/>
    <mergeCell ref="F2:F5"/>
    <mergeCell ref="G2:G5"/>
    <mergeCell ref="H2:N2"/>
    <mergeCell ref="H3:H5"/>
    <mergeCell ref="I3:I5"/>
    <mergeCell ref="J3:J5"/>
    <mergeCell ref="K3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Tesoreria</cp:lastModifiedBy>
  <dcterms:created xsi:type="dcterms:W3CDTF">2020-08-06T19:52:58Z</dcterms:created>
  <dcterms:modified xsi:type="dcterms:W3CDTF">2023-06-16T19:54:59Z</dcterms:modified>
</cp:coreProperties>
</file>