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46" i="4" l="1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73" i="4" l="1"/>
  <c r="F73" i="4"/>
  <c r="D73" i="4"/>
  <c r="E72" i="4"/>
  <c r="H72" i="4" s="1"/>
  <c r="E71" i="4"/>
  <c r="H71" i="4" s="1"/>
  <c r="E70" i="4"/>
  <c r="H70" i="4" s="1"/>
  <c r="E69" i="4"/>
  <c r="H69" i="4" s="1"/>
  <c r="E68" i="4"/>
  <c r="H68" i="4" s="1"/>
  <c r="E67" i="4"/>
  <c r="H67" i="4" s="1"/>
  <c r="E66" i="4"/>
  <c r="H66" i="4" s="1"/>
  <c r="C73" i="4"/>
  <c r="G59" i="4"/>
  <c r="F59" i="4"/>
  <c r="E58" i="4"/>
  <c r="H58" i="4" s="1"/>
  <c r="E57" i="4"/>
  <c r="H57" i="4" s="1"/>
  <c r="E56" i="4"/>
  <c r="H56" i="4" s="1"/>
  <c r="E55" i="4"/>
  <c r="H55" i="4" s="1"/>
  <c r="D59" i="4"/>
  <c r="C59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48" i="4"/>
  <c r="F48" i="4"/>
  <c r="D48" i="4"/>
  <c r="C48" i="4"/>
  <c r="H59" i="4" l="1"/>
  <c r="H73" i="4"/>
  <c r="E59" i="4"/>
  <c r="E73" i="4"/>
  <c r="H48" i="4"/>
  <c r="E48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3" i="6"/>
  <c r="H62" i="6"/>
  <c r="H61" i="6"/>
  <c r="H60" i="6"/>
  <c r="H59" i="6"/>
  <c r="H58" i="6"/>
  <c r="H55" i="6"/>
  <c r="H51" i="6"/>
  <c r="H48" i="6"/>
  <c r="H47" i="6"/>
  <c r="H46" i="6"/>
  <c r="H42" i="6"/>
  <c r="H41" i="6"/>
  <c r="H40" i="6"/>
  <c r="H39" i="6"/>
  <c r="H38" i="6"/>
  <c r="H34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4" i="6"/>
  <c r="H64" i="6" s="1"/>
  <c r="E63" i="6"/>
  <c r="E62" i="6"/>
  <c r="E61" i="6"/>
  <c r="E60" i="6"/>
  <c r="E59" i="6"/>
  <c r="E58" i="6"/>
  <c r="E56" i="6"/>
  <c r="H56" i="6" s="1"/>
  <c r="E55" i="6"/>
  <c r="E54" i="6"/>
  <c r="H54" i="6" s="1"/>
  <c r="E52" i="6"/>
  <c r="H52" i="6" s="1"/>
  <c r="E51" i="6"/>
  <c r="E50" i="6"/>
  <c r="H50" i="6" s="1"/>
  <c r="E49" i="6"/>
  <c r="H49" i="6" s="1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C53" i="6"/>
  <c r="C43" i="6"/>
  <c r="C33" i="6"/>
  <c r="C23" i="6"/>
  <c r="C13" i="6"/>
  <c r="C5" i="6"/>
  <c r="E65" i="6" l="1"/>
  <c r="H65" i="6" s="1"/>
  <c r="H57" i="6"/>
  <c r="E53" i="6"/>
  <c r="H53" i="6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<sst xmlns="http://schemas.openxmlformats.org/spreadsheetml/2006/main" count="237" uniqueCount="176">
  <si>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</si>
  <si>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</si>
  <si>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</si>
  <si>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</si>
  <si>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</si>
  <si>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</si>
  <si>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</si>
  <si>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</si>
  <si>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</si>
  <si>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</si>
  <si>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</si>
  <si>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</si>
  <si>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</si>
  <si>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</si>
  <si>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</si>
  <si>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</si>
  <si>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</si>
  <si>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</si>
  <si>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</si>
  <si>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</si>
  <si>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</si>
  <si>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</si>
  <si>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</si>
  <si>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</si>
  <si>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</si>
  <si>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</si>
  <si>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</si>
  <si>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</si>
  <si>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</si>
  <si>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</si>
  <si>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</si>
  <si>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</si>
  <si>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</si>
  <si>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</si>
  <si>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</si>
  <si>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</si>
  <si>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</si>
  <si>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</si>
  <si>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</si>
  <si>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</si>
  <si>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</si>
  <si>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</si>
  <si>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</si>
  <si>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</si>
  <si>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</si>
  <si>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</si>
  <si>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</si>
  <si>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</si>
  <si>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</si>
  <si>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</si>
  <si>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</si>
  <si>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</si>
  <si>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</si>
  <si>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</si>
  <si>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</si>
  <si>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</si>
  <si>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</si>
  <si>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</si>
  <si>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</si>
  <si>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</si>
  <si>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</si>
  <si>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</si>
  <si>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</si>
  <si>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</si>
  <si>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</si>
  <si>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</si>
  <si>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</si>
  <si>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</si>
  <si>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</si>
  <si>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</si>
  <si>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</si>
  <si>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</si>
  <si>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</si>
  <si>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</si>
  <si>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</si>
  <si>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</si>
  <si>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</si>
  <si>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</si>
  <si>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</si>
  <si>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</si>
  <si>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</si>
  <si>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</si>
  <si>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</si>
  <si>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</si>
  <si>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</si>
  <si>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</si>
  <si>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</si>
  <si>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</si>
  <si>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</si>
  <si>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</si>
  <si>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</si>
  <si>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</si>
  <si>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</si>
  <si>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</si>
  <si>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</si>
  <si>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</si>
  <si>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</si>
  <si>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</si>
  <si>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</si>
  <si>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</si>
  <si>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</si>
  <si>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</si>
  <si>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</si>
  <si>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</si>
  <si>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</si>
  <si>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</si>
  <si>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</si>
  <si>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</si>
  <si>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</si>
  <si>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</si>
  <si>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</si>
  <si>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</si>
  <si>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</si>
  <si>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</si>
  <si>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</si>
  <si>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</si>
  <si>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</si>
  <si>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</si>
  <si>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</si>
  <si>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</si>
  <si>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</si>
  <si>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</si>
  <si>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</si>
  <si>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</si>
  <si>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</si>
  <si>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</si>
  <si>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</si>
  <si>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</si>
  <si>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</si>
  <si>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Apaseo el Grande, Guanajuato
Estado Analítico del Ejercicio del Presupuesto de Egresos
Clasificación por Objeto del Gasto (Capítulo y Concepto)
Del 1 de Enero al 31 de Diciembre de 2022</t>
  </si>
  <si>
    <t>Municipio de Apaseo el Grande, Guanajuato
Estado Analítico del Ejercicio del Presupuesto de Egresos
Clasificación Económica (por Tipo de Gasto)
Del 1 de Enero al 31 de Diciembre de 2022</t>
  </si>
  <si>
    <t>31111-0101 REGIDURIA</t>
  </si>
  <si>
    <t>31111-0102 COMITÉ ADQUISICIONES</t>
  </si>
  <si>
    <t>31111-0103 ALEJANDRO APASEO CERVANTES</t>
  </si>
  <si>
    <t>31111-0104 SUSANA MIRANDA HERNANDEZ</t>
  </si>
  <si>
    <t>31111-0105 MIGUEL HERNANDEZ ALVAREZ</t>
  </si>
  <si>
    <t>31111-0106 FERNANDO IBARRA JIMENEZ</t>
  </si>
  <si>
    <t>31111-0107 JUANA ACOSTA TRUJILLO</t>
  </si>
  <si>
    <t>31111-0108 ERNESTO VEGA ARIAS</t>
  </si>
  <si>
    <t>31111-0109 LUZ ITZEL MENDO GONZALEZ</t>
  </si>
  <si>
    <t>31111-0110 PALOMA SIMENTAL ROCHA</t>
  </si>
  <si>
    <t>31111-0201 SINDICATURA</t>
  </si>
  <si>
    <t>31111-0301 H. AYUNTAMIENTO</t>
  </si>
  <si>
    <t>31111-0302 SECRETARIA DEL H. AYUNTAMIENT</t>
  </si>
  <si>
    <t>31111-0303 COMUNICACIÓN SOCIAL</t>
  </si>
  <si>
    <t>31111-0304 ACCESO A INFORMACION</t>
  </si>
  <si>
    <t>31111-0305 INSTITUTO DE LA MUJER</t>
  </si>
  <si>
    <t>31111-0306 INSTITUTO DE LA JUVENTUD</t>
  </si>
  <si>
    <t>31111-0401 TESORERIA MUNICIPAL</t>
  </si>
  <si>
    <t>31111-0402 CATASTRO</t>
  </si>
  <si>
    <t>31111-0403 FISCALIZACION</t>
  </si>
  <si>
    <t>31111-0501 JUZGADO MUNICIPAL</t>
  </si>
  <si>
    <t>31111-0601 CONTRALORIA MUNICIPAL</t>
  </si>
  <si>
    <t>31111-0701 OFICILIA MAYOR</t>
  </si>
  <si>
    <t>31111-0801 DESARROLLO ECONOMICO</t>
  </si>
  <si>
    <t>31111-0901 SEGURIDAD PUBLICA</t>
  </si>
  <si>
    <t>31111-0903 PROTECCION CIVIL</t>
  </si>
  <si>
    <t>31111-1001 CASA DE LA CULTURA</t>
  </si>
  <si>
    <t>31111-1002 BIBLIOTECAS MPLES.</t>
  </si>
  <si>
    <t>31111-1101 EDUCACION</t>
  </si>
  <si>
    <t>31111-1201 DESARROLLO URBANO</t>
  </si>
  <si>
    <t>31111-1301 DESARROLLO SOCIAL</t>
  </si>
  <si>
    <t>31111-1401 DESAR RURAL-AGROPECUARIO</t>
  </si>
  <si>
    <t>31111-1501 DIRECCION DE ECOLOGIA</t>
  </si>
  <si>
    <t>31111-1601 SERVICIOS MUNICIPALES</t>
  </si>
  <si>
    <t>31111-1602 LIMPIA</t>
  </si>
  <si>
    <t>31111-1603 PARQUES Y JARDINES</t>
  </si>
  <si>
    <t>31111-1604 RASTRO MUNICIPAL</t>
  </si>
  <si>
    <t>31111-1605 PANTEONES</t>
  </si>
  <si>
    <t>31111-1606 ALUMBRADO PUBLICO</t>
  </si>
  <si>
    <t>31111-1701 OBRAS PUBLICAS</t>
  </si>
  <si>
    <t>31111-1801 INSTITUTO MUNICIPAL DE PLANEA</t>
  </si>
  <si>
    <t>Municipio de Apaseo el Grande, Guanajuato
Estado Analítico del Ejercicio del Presupuesto de Egresos
Clasificación Administrativa
Del 1 de Enero al 31 de Diciembre de 2022</t>
  </si>
  <si>
    <t>Municipio de Apaseo el Grande, Guanajuato
Estado Analítico del Ejercicio del Presupuesto de Egresos
Clasificación Administrativa (Poderes)
Del 1 de Enero al 31 de Diciembre de 2022</t>
  </si>
  <si>
    <t>Municipio de Apaseo el Grande, Guanajuato
Estado Analítico del Ejercicio del Presupuesto de Egresos
Clasificación Administrativa (Sector Paraestatal)
Del 1 de Enero al 31 de Diciembre de 2022</t>
  </si>
  <si>
    <t>Municipio de Apaseo el Grande, Guanajuato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</si>
</sst>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opLeftCell="A25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129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162639798.55000001</v>
      </c>
      <c r="D5" s="34">
        <f>SUM(D6:D12)</f>
        <v>9711305.4900000002</v>
      </c>
      <c r="E5" s="34">
        <f>C5+D5</f>
        <v>172351104.04000002</v>
      </c>
      <c r="F5" s="34">
        <f>SUM(F6:F12)</f>
        <v>153061744.70000002</v>
      </c>
      <c r="G5" s="34">
        <f>SUM(G6:G12)</f>
        <v>153061744.70000002</v>
      </c>
      <c r="H5" s="34">
        <f>E5-F5</f>
        <v>19289359.340000004</v>
      </c>
    </row>
    <row r="6" spans="1:8" x14ac:dyDescent="0.2">
      <c r="A6" s="28">
        <v>1100</v>
      </c>
      <c r="B6" s="10" t="s">
        <v>68</v>
      </c>
      <c r="C6" s="12">
        <v>91387813.079999998</v>
      </c>
      <c r="D6" s="12">
        <v>-1248778.1000000001</v>
      </c>
      <c r="E6" s="12">
        <f t="shared" ref="E6:E69" si="0">C6+D6</f>
        <v>90139034.980000004</v>
      </c>
      <c r="F6" s="12">
        <v>82390640.790000007</v>
      </c>
      <c r="G6" s="12">
        <v>82390640.790000007</v>
      </c>
      <c r="H6" s="12">
        <f t="shared" ref="H6:H69" si="1">E6-F6</f>
        <v>7748394.1899999976</v>
      </c>
    </row>
    <row r="7" spans="1:8" x14ac:dyDescent="0.2">
      <c r="A7" s="28">
        <v>1200</v>
      </c>
      <c r="B7" s="10" t="s">
        <v>69</v>
      </c>
      <c r="C7" s="12">
        <v>8566292.5099999998</v>
      </c>
      <c r="D7" s="12">
        <v>5571491.9500000002</v>
      </c>
      <c r="E7" s="12">
        <f t="shared" si="0"/>
        <v>14137784.460000001</v>
      </c>
      <c r="F7" s="12">
        <v>12723665.49</v>
      </c>
      <c r="G7" s="12">
        <v>12723665.49</v>
      </c>
      <c r="H7" s="12">
        <f t="shared" si="1"/>
        <v>1414118.9700000007</v>
      </c>
    </row>
    <row r="8" spans="1:8" x14ac:dyDescent="0.2">
      <c r="A8" s="28">
        <v>1300</v>
      </c>
      <c r="B8" s="10" t="s">
        <v>70</v>
      </c>
      <c r="C8" s="12">
        <v>15740946.15</v>
      </c>
      <c r="D8" s="12">
        <v>-556906.07999999996</v>
      </c>
      <c r="E8" s="12">
        <f t="shared" si="0"/>
        <v>15184040.07</v>
      </c>
      <c r="F8" s="12">
        <v>13889678.029999999</v>
      </c>
      <c r="G8" s="12">
        <v>13889678.029999999</v>
      </c>
      <c r="H8" s="12">
        <f t="shared" si="1"/>
        <v>1294362.040000001</v>
      </c>
    </row>
    <row r="9" spans="1:8" x14ac:dyDescent="0.2">
      <c r="A9" s="28">
        <v>1400</v>
      </c>
      <c r="B9" s="10" t="s">
        <v>34</v>
      </c>
      <c r="C9" s="12">
        <v>17458862.329999998</v>
      </c>
      <c r="D9" s="12">
        <v>6608587.9800000004</v>
      </c>
      <c r="E9" s="12">
        <f t="shared" si="0"/>
        <v>24067450.309999999</v>
      </c>
      <c r="F9" s="12">
        <v>19092777.210000001</v>
      </c>
      <c r="G9" s="12">
        <v>19092777.210000001</v>
      </c>
      <c r="H9" s="12">
        <f t="shared" si="1"/>
        <v>4974673.0999999978</v>
      </c>
    </row>
    <row r="10" spans="1:8" x14ac:dyDescent="0.2">
      <c r="A10" s="28">
        <v>1500</v>
      </c>
      <c r="B10" s="10" t="s">
        <v>71</v>
      </c>
      <c r="C10" s="12">
        <v>6360258.2199999997</v>
      </c>
      <c r="D10" s="12">
        <v>143439.01</v>
      </c>
      <c r="E10" s="12">
        <f t="shared" si="0"/>
        <v>6503697.2299999995</v>
      </c>
      <c r="F10" s="12">
        <v>4069703.18</v>
      </c>
      <c r="G10" s="12">
        <v>4069703.18</v>
      </c>
      <c r="H10" s="12">
        <f t="shared" si="1"/>
        <v>2433994.0499999993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72</v>
      </c>
      <c r="C12" s="12">
        <v>23125626.260000002</v>
      </c>
      <c r="D12" s="12">
        <v>-806529.27</v>
      </c>
      <c r="E12" s="12">
        <f t="shared" si="0"/>
        <v>22319096.990000002</v>
      </c>
      <c r="F12" s="12">
        <v>20895280</v>
      </c>
      <c r="G12" s="12">
        <v>20895280</v>
      </c>
      <c r="H12" s="12">
        <f t="shared" si="1"/>
        <v>1423816.9900000021</v>
      </c>
    </row>
    <row r="13" spans="1:8" x14ac:dyDescent="0.2">
      <c r="A13" s="29" t="s">
        <v>60</v>
      </c>
      <c r="B13" s="6"/>
      <c r="C13" s="35">
        <f>SUM(C14:C22)</f>
        <v>25395409.5</v>
      </c>
      <c r="D13" s="35">
        <f>SUM(D14:D22)</f>
        <v>14648651.25</v>
      </c>
      <c r="E13" s="35">
        <f t="shared" si="0"/>
        <v>40044060.75</v>
      </c>
      <c r="F13" s="35">
        <f>SUM(F14:F22)</f>
        <v>35871350.520000003</v>
      </c>
      <c r="G13" s="35">
        <f>SUM(G14:G22)</f>
        <v>35871350.520000003</v>
      </c>
      <c r="H13" s="35">
        <f t="shared" si="1"/>
        <v>4172710.2299999967</v>
      </c>
    </row>
    <row r="14" spans="1:8" x14ac:dyDescent="0.2">
      <c r="A14" s="28">
        <v>2100</v>
      </c>
      <c r="B14" s="10" t="s">
        <v>73</v>
      </c>
      <c r="C14" s="12">
        <v>3802054.55</v>
      </c>
      <c r="D14" s="12">
        <v>1115891.1299999999</v>
      </c>
      <c r="E14" s="12">
        <f t="shared" si="0"/>
        <v>4917945.68</v>
      </c>
      <c r="F14" s="12">
        <v>3909055.11</v>
      </c>
      <c r="G14" s="12">
        <v>3909055.11</v>
      </c>
      <c r="H14" s="12">
        <f t="shared" si="1"/>
        <v>1008890.5699999998</v>
      </c>
    </row>
    <row r="15" spans="1:8" x14ac:dyDescent="0.2">
      <c r="A15" s="28">
        <v>2200</v>
      </c>
      <c r="B15" s="10" t="s">
        <v>74</v>
      </c>
      <c r="C15" s="12">
        <v>120366.46</v>
      </c>
      <c r="D15" s="12">
        <v>1886489.87</v>
      </c>
      <c r="E15" s="12">
        <f t="shared" si="0"/>
        <v>2006856.33</v>
      </c>
      <c r="F15" s="12">
        <v>1662264.96</v>
      </c>
      <c r="G15" s="12">
        <v>1662264.96</v>
      </c>
      <c r="H15" s="12">
        <f t="shared" si="1"/>
        <v>344591.37000000011</v>
      </c>
    </row>
    <row r="16" spans="1:8" x14ac:dyDescent="0.2">
      <c r="A16" s="28">
        <v>2300</v>
      </c>
      <c r="B16" s="10" t="s">
        <v>75</v>
      </c>
      <c r="C16" s="12">
        <v>15592.5</v>
      </c>
      <c r="D16" s="12">
        <v>485000</v>
      </c>
      <c r="E16" s="12">
        <f t="shared" si="0"/>
        <v>500592.5</v>
      </c>
      <c r="F16" s="12">
        <v>421508.26</v>
      </c>
      <c r="G16" s="12">
        <v>421508.26</v>
      </c>
      <c r="H16" s="12">
        <f t="shared" si="1"/>
        <v>79084.239999999991</v>
      </c>
    </row>
    <row r="17" spans="1:8" x14ac:dyDescent="0.2">
      <c r="A17" s="28">
        <v>2400</v>
      </c>
      <c r="B17" s="10" t="s">
        <v>76</v>
      </c>
      <c r="C17" s="12">
        <v>2988937.32</v>
      </c>
      <c r="D17" s="12">
        <v>2930946.07</v>
      </c>
      <c r="E17" s="12">
        <f t="shared" si="0"/>
        <v>5919883.3899999997</v>
      </c>
      <c r="F17" s="12">
        <v>5421992.2800000003</v>
      </c>
      <c r="G17" s="12">
        <v>5421992.2800000003</v>
      </c>
      <c r="H17" s="12">
        <f t="shared" si="1"/>
        <v>497891.1099999994</v>
      </c>
    </row>
    <row r="18" spans="1:8" x14ac:dyDescent="0.2">
      <c r="A18" s="28">
        <v>2500</v>
      </c>
      <c r="B18" s="10" t="s">
        <v>77</v>
      </c>
      <c r="C18" s="12">
        <v>174144.76</v>
      </c>
      <c r="D18" s="12">
        <v>443452.23</v>
      </c>
      <c r="E18" s="12">
        <f t="shared" si="0"/>
        <v>617596.99</v>
      </c>
      <c r="F18" s="12">
        <v>563847.1</v>
      </c>
      <c r="G18" s="12">
        <v>563847.1</v>
      </c>
      <c r="H18" s="12">
        <f t="shared" si="1"/>
        <v>53749.890000000014</v>
      </c>
    </row>
    <row r="19" spans="1:8" x14ac:dyDescent="0.2">
      <c r="A19" s="28">
        <v>2600</v>
      </c>
      <c r="B19" s="10" t="s">
        <v>78</v>
      </c>
      <c r="C19" s="12">
        <v>13299919.18</v>
      </c>
      <c r="D19" s="12">
        <v>3493469.89</v>
      </c>
      <c r="E19" s="12">
        <f t="shared" si="0"/>
        <v>16793389.07</v>
      </c>
      <c r="F19" s="12">
        <v>15929137.5</v>
      </c>
      <c r="G19" s="12">
        <v>15929137.5</v>
      </c>
      <c r="H19" s="12">
        <f t="shared" si="1"/>
        <v>864251.5700000003</v>
      </c>
    </row>
    <row r="20" spans="1:8" x14ac:dyDescent="0.2">
      <c r="A20" s="28">
        <v>2700</v>
      </c>
      <c r="B20" s="10" t="s">
        <v>79</v>
      </c>
      <c r="C20" s="12">
        <v>1218705.96</v>
      </c>
      <c r="D20" s="12">
        <v>1250765.76</v>
      </c>
      <c r="E20" s="12">
        <f t="shared" si="0"/>
        <v>2469471.7199999997</v>
      </c>
      <c r="F20" s="12">
        <v>1491253.23</v>
      </c>
      <c r="G20" s="12">
        <v>1491253.23</v>
      </c>
      <c r="H20" s="12">
        <f t="shared" si="1"/>
        <v>978218.48999999976</v>
      </c>
    </row>
    <row r="21" spans="1:8" x14ac:dyDescent="0.2">
      <c r="A21" s="28">
        <v>2800</v>
      </c>
      <c r="B21" s="10" t="s">
        <v>80</v>
      </c>
      <c r="C21" s="12">
        <v>2079</v>
      </c>
      <c r="D21" s="12">
        <v>134106.12</v>
      </c>
      <c r="E21" s="12">
        <f t="shared" si="0"/>
        <v>136185.12</v>
      </c>
      <c r="F21" s="12">
        <v>136185.12</v>
      </c>
      <c r="G21" s="12">
        <v>136185.12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3773609.77</v>
      </c>
      <c r="D22" s="12">
        <v>2908530.18</v>
      </c>
      <c r="E22" s="12">
        <f t="shared" si="0"/>
        <v>6682139.9500000002</v>
      </c>
      <c r="F22" s="12">
        <v>6336106.96</v>
      </c>
      <c r="G22" s="12">
        <v>6336106.96</v>
      </c>
      <c r="H22" s="12">
        <f t="shared" si="1"/>
        <v>346032.99000000022</v>
      </c>
    </row>
    <row r="23" spans="1:8" x14ac:dyDescent="0.2">
      <c r="A23" s="29" t="s">
        <v>61</v>
      </c>
      <c r="B23" s="6"/>
      <c r="C23" s="35">
        <f>SUM(C24:C32)</f>
        <v>29437133.030000001</v>
      </c>
      <c r="D23" s="35">
        <f>SUM(D24:D32)</f>
        <v>18796294.68</v>
      </c>
      <c r="E23" s="35">
        <f t="shared" si="0"/>
        <v>48233427.710000001</v>
      </c>
      <c r="F23" s="35">
        <f>SUM(F24:F32)</f>
        <v>40840767.620000005</v>
      </c>
      <c r="G23" s="35">
        <f>SUM(G24:G32)</f>
        <v>40631455.620000005</v>
      </c>
      <c r="H23" s="35">
        <f t="shared" si="1"/>
        <v>7392660.0899999961</v>
      </c>
    </row>
    <row r="24" spans="1:8" x14ac:dyDescent="0.2">
      <c r="A24" s="28">
        <v>3100</v>
      </c>
      <c r="B24" s="10" t="s">
        <v>82</v>
      </c>
      <c r="C24" s="12">
        <v>2190905.5699999998</v>
      </c>
      <c r="D24" s="12">
        <v>52401.24</v>
      </c>
      <c r="E24" s="12">
        <f t="shared" si="0"/>
        <v>2243306.81</v>
      </c>
      <c r="F24" s="12">
        <v>1854059.49</v>
      </c>
      <c r="G24" s="12">
        <v>1854059.49</v>
      </c>
      <c r="H24" s="12">
        <f t="shared" si="1"/>
        <v>389247.32000000007</v>
      </c>
    </row>
    <row r="25" spans="1:8" x14ac:dyDescent="0.2">
      <c r="A25" s="28">
        <v>3200</v>
      </c>
      <c r="B25" s="10" t="s">
        <v>83</v>
      </c>
      <c r="C25" s="12">
        <v>2305236.4300000002</v>
      </c>
      <c r="D25" s="12">
        <v>3430393.82</v>
      </c>
      <c r="E25" s="12">
        <f t="shared" si="0"/>
        <v>5735630.25</v>
      </c>
      <c r="F25" s="12">
        <v>4809100.49</v>
      </c>
      <c r="G25" s="12">
        <v>4809100.49</v>
      </c>
      <c r="H25" s="12">
        <f t="shared" si="1"/>
        <v>926529.75999999978</v>
      </c>
    </row>
    <row r="26" spans="1:8" x14ac:dyDescent="0.2">
      <c r="A26" s="28">
        <v>3300</v>
      </c>
      <c r="B26" s="10" t="s">
        <v>84</v>
      </c>
      <c r="C26" s="12">
        <v>761019.9</v>
      </c>
      <c r="D26" s="12">
        <v>6086620.6799999997</v>
      </c>
      <c r="E26" s="12">
        <f t="shared" si="0"/>
        <v>6847640.5800000001</v>
      </c>
      <c r="F26" s="12">
        <v>4723194.2699999996</v>
      </c>
      <c r="G26" s="12">
        <v>4723194.2699999996</v>
      </c>
      <c r="H26" s="12">
        <f t="shared" si="1"/>
        <v>2124446.3100000005</v>
      </c>
    </row>
    <row r="27" spans="1:8" x14ac:dyDescent="0.2">
      <c r="A27" s="28">
        <v>3400</v>
      </c>
      <c r="B27" s="10" t="s">
        <v>85</v>
      </c>
      <c r="C27" s="12">
        <v>1711375.69</v>
      </c>
      <c r="D27" s="12">
        <v>377665.91</v>
      </c>
      <c r="E27" s="12">
        <f t="shared" si="0"/>
        <v>2089041.5999999999</v>
      </c>
      <c r="F27" s="12">
        <v>2037251.72</v>
      </c>
      <c r="G27" s="12">
        <v>2037251.72</v>
      </c>
      <c r="H27" s="12">
        <f t="shared" si="1"/>
        <v>51789.879999999888</v>
      </c>
    </row>
    <row r="28" spans="1:8" x14ac:dyDescent="0.2">
      <c r="A28" s="28">
        <v>3500</v>
      </c>
      <c r="B28" s="10" t="s">
        <v>86</v>
      </c>
      <c r="C28" s="12">
        <v>6790980.2599999998</v>
      </c>
      <c r="D28" s="12">
        <v>-1831670.26</v>
      </c>
      <c r="E28" s="12">
        <f t="shared" si="0"/>
        <v>4959310</v>
      </c>
      <c r="F28" s="12">
        <v>3914864.43</v>
      </c>
      <c r="G28" s="12">
        <v>3914864.43</v>
      </c>
      <c r="H28" s="12">
        <f t="shared" si="1"/>
        <v>1044445.5699999998</v>
      </c>
    </row>
    <row r="29" spans="1:8" x14ac:dyDescent="0.2">
      <c r="A29" s="28">
        <v>3600</v>
      </c>
      <c r="B29" s="10" t="s">
        <v>87</v>
      </c>
      <c r="C29" s="12">
        <v>1897049.88</v>
      </c>
      <c r="D29" s="12">
        <v>750437.76</v>
      </c>
      <c r="E29" s="12">
        <f t="shared" si="0"/>
        <v>2647487.6399999997</v>
      </c>
      <c r="F29" s="12">
        <v>2254578.36</v>
      </c>
      <c r="G29" s="12">
        <v>2254578.36</v>
      </c>
      <c r="H29" s="12">
        <f t="shared" si="1"/>
        <v>392909.2799999998</v>
      </c>
    </row>
    <row r="30" spans="1:8" x14ac:dyDescent="0.2">
      <c r="A30" s="28">
        <v>3700</v>
      </c>
      <c r="B30" s="10" t="s">
        <v>88</v>
      </c>
      <c r="C30" s="12">
        <v>519419.49</v>
      </c>
      <c r="D30" s="12">
        <v>-313779.59999999998</v>
      </c>
      <c r="E30" s="12">
        <f t="shared" si="0"/>
        <v>205639.89</v>
      </c>
      <c r="F30" s="12">
        <v>94691.35</v>
      </c>
      <c r="G30" s="12">
        <v>94691.35</v>
      </c>
      <c r="H30" s="12">
        <f t="shared" si="1"/>
        <v>110948.54000000001</v>
      </c>
    </row>
    <row r="31" spans="1:8" x14ac:dyDescent="0.2">
      <c r="A31" s="28">
        <v>3800</v>
      </c>
      <c r="B31" s="10" t="s">
        <v>89</v>
      </c>
      <c r="C31" s="12">
        <v>9581347.6899999995</v>
      </c>
      <c r="D31" s="12">
        <v>3080367.65</v>
      </c>
      <c r="E31" s="12">
        <f t="shared" si="0"/>
        <v>12661715.34</v>
      </c>
      <c r="F31" s="12">
        <v>11989782.439999999</v>
      </c>
      <c r="G31" s="12">
        <v>11989782.439999999</v>
      </c>
      <c r="H31" s="12">
        <f t="shared" si="1"/>
        <v>671932.90000000037</v>
      </c>
    </row>
    <row r="32" spans="1:8" x14ac:dyDescent="0.2">
      <c r="A32" s="28">
        <v>3900</v>
      </c>
      <c r="B32" s="10" t="s">
        <v>18</v>
      </c>
      <c r="C32" s="12">
        <v>3679798.12</v>
      </c>
      <c r="D32" s="12">
        <v>7163857.4800000004</v>
      </c>
      <c r="E32" s="12">
        <f t="shared" si="0"/>
        <v>10843655.600000001</v>
      </c>
      <c r="F32" s="12">
        <v>9163245.0700000003</v>
      </c>
      <c r="G32" s="12">
        <v>8953933.0700000003</v>
      </c>
      <c r="H32" s="12">
        <f t="shared" si="1"/>
        <v>1680410.5300000012</v>
      </c>
    </row>
    <row r="33" spans="1:8" x14ac:dyDescent="0.2">
      <c r="A33" s="29" t="s">
        <v>62</v>
      </c>
      <c r="B33" s="6"/>
      <c r="C33" s="35">
        <f>SUM(C34:C42)</f>
        <v>35992305.409999996</v>
      </c>
      <c r="D33" s="35">
        <f>SUM(D34:D42)</f>
        <v>11152551.060000001</v>
      </c>
      <c r="E33" s="35">
        <f t="shared" si="0"/>
        <v>47144856.469999999</v>
      </c>
      <c r="F33" s="35">
        <f>SUM(F34:F42)</f>
        <v>36811806.840000004</v>
      </c>
      <c r="G33" s="35">
        <f>SUM(G34:G42)</f>
        <v>36811806.840000004</v>
      </c>
      <c r="H33" s="35">
        <f t="shared" si="1"/>
        <v>10333049.629999995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91</v>
      </c>
      <c r="C35" s="12">
        <v>879430.66</v>
      </c>
      <c r="D35" s="12">
        <v>100000</v>
      </c>
      <c r="E35" s="12">
        <f t="shared" si="0"/>
        <v>979430.66</v>
      </c>
      <c r="F35" s="12">
        <v>904218</v>
      </c>
      <c r="G35" s="12">
        <v>904218</v>
      </c>
      <c r="H35" s="12">
        <f t="shared" si="1"/>
        <v>75212.660000000033</v>
      </c>
    </row>
    <row r="36" spans="1:8" x14ac:dyDescent="0.2">
      <c r="A36" s="28">
        <v>4300</v>
      </c>
      <c r="B36" s="10" t="s">
        <v>92</v>
      </c>
      <c r="C36" s="12">
        <v>18425905.140000001</v>
      </c>
      <c r="D36" s="12">
        <v>1924438.26</v>
      </c>
      <c r="E36" s="12">
        <f t="shared" si="0"/>
        <v>20350343.400000002</v>
      </c>
      <c r="F36" s="12">
        <v>20350248.34</v>
      </c>
      <c r="G36" s="12">
        <v>20350248.34</v>
      </c>
      <c r="H36" s="12">
        <f t="shared" si="1"/>
        <v>95.060000002384186</v>
      </c>
    </row>
    <row r="37" spans="1:8" x14ac:dyDescent="0.2">
      <c r="A37" s="28">
        <v>4400</v>
      </c>
      <c r="B37" s="10" t="s">
        <v>93</v>
      </c>
      <c r="C37" s="12">
        <v>16686969.609999999</v>
      </c>
      <c r="D37" s="12">
        <v>9128112.8000000007</v>
      </c>
      <c r="E37" s="12">
        <f t="shared" si="0"/>
        <v>25815082.41</v>
      </c>
      <c r="F37" s="12">
        <v>15557340.5</v>
      </c>
      <c r="G37" s="12">
        <v>15557340.5</v>
      </c>
      <c r="H37" s="12">
        <f t="shared" si="1"/>
        <v>10257741.91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1831327.94</v>
      </c>
      <c r="D43" s="35">
        <f>SUM(D44:D52)</f>
        <v>1873476.22</v>
      </c>
      <c r="E43" s="35">
        <f t="shared" si="0"/>
        <v>3704804.16</v>
      </c>
      <c r="F43" s="35">
        <f>SUM(F44:F52)</f>
        <v>3364954.25</v>
      </c>
      <c r="G43" s="35">
        <f>SUM(G44:G52)</f>
        <v>3364954.25</v>
      </c>
      <c r="H43" s="35">
        <f t="shared" si="1"/>
        <v>339849.91000000015</v>
      </c>
    </row>
    <row r="44" spans="1:8" x14ac:dyDescent="0.2">
      <c r="A44" s="28">
        <v>5100</v>
      </c>
      <c r="B44" s="10" t="s">
        <v>97</v>
      </c>
      <c r="C44" s="12">
        <v>1017756.71</v>
      </c>
      <c r="D44" s="12">
        <v>1167793.71</v>
      </c>
      <c r="E44" s="12">
        <f t="shared" si="0"/>
        <v>2185550.42</v>
      </c>
      <c r="F44" s="12">
        <v>1935916.83</v>
      </c>
      <c r="G44" s="12">
        <v>1935916.83</v>
      </c>
      <c r="H44" s="12">
        <f t="shared" si="1"/>
        <v>249633.58999999985</v>
      </c>
    </row>
    <row r="45" spans="1:8" x14ac:dyDescent="0.2">
      <c r="A45" s="28">
        <v>5200</v>
      </c>
      <c r="B45" s="10" t="s">
        <v>98</v>
      </c>
      <c r="C45" s="12">
        <v>99895.95</v>
      </c>
      <c r="D45" s="12">
        <v>108856.41</v>
      </c>
      <c r="E45" s="12">
        <f t="shared" si="0"/>
        <v>208752.36</v>
      </c>
      <c r="F45" s="12">
        <v>197417.57</v>
      </c>
      <c r="G45" s="12">
        <v>197417.57</v>
      </c>
      <c r="H45" s="12">
        <f t="shared" si="1"/>
        <v>11334.789999999979</v>
      </c>
    </row>
    <row r="46" spans="1:8" x14ac:dyDescent="0.2">
      <c r="A46" s="28">
        <v>5300</v>
      </c>
      <c r="B46" s="10" t="s">
        <v>99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100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662602.88</v>
      </c>
      <c r="E48" s="12">
        <f t="shared" si="0"/>
        <v>662602.88</v>
      </c>
      <c r="F48" s="12">
        <v>662602.88</v>
      </c>
      <c r="G48" s="12">
        <v>662602.88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686773.02</v>
      </c>
      <c r="D49" s="12">
        <v>-46476.78</v>
      </c>
      <c r="E49" s="12">
        <f t="shared" si="0"/>
        <v>640296.24</v>
      </c>
      <c r="F49" s="12">
        <v>569016.97</v>
      </c>
      <c r="G49" s="12">
        <v>569016.97</v>
      </c>
      <c r="H49" s="12">
        <f t="shared" si="1"/>
        <v>71279.270000000019</v>
      </c>
    </row>
    <row r="50" spans="1:8" x14ac:dyDescent="0.2">
      <c r="A50" s="28">
        <v>5700</v>
      </c>
      <c r="B50" s="10" t="s">
        <v>103</v>
      </c>
      <c r="C50" s="12">
        <v>12972.96</v>
      </c>
      <c r="D50" s="12">
        <v>-12300</v>
      </c>
      <c r="E50" s="12">
        <f t="shared" si="0"/>
        <v>672.95999999999913</v>
      </c>
      <c r="F50" s="12">
        <v>0</v>
      </c>
      <c r="G50" s="12">
        <v>0</v>
      </c>
      <c r="H50" s="12">
        <f t="shared" si="1"/>
        <v>672.95999999999913</v>
      </c>
    </row>
    <row r="51" spans="1:8" x14ac:dyDescent="0.2">
      <c r="A51" s="28">
        <v>5800</v>
      </c>
      <c r="B51" s="10" t="s">
        <v>104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105</v>
      </c>
      <c r="C52" s="12">
        <v>13929.3</v>
      </c>
      <c r="D52" s="12">
        <v>-7000</v>
      </c>
      <c r="E52" s="12">
        <f t="shared" si="0"/>
        <v>6929.2999999999993</v>
      </c>
      <c r="F52" s="12">
        <v>0</v>
      </c>
      <c r="G52" s="12">
        <v>0</v>
      </c>
      <c r="H52" s="12">
        <f t="shared" si="1"/>
        <v>6929.2999999999993</v>
      </c>
    </row>
    <row r="53" spans="1:8" x14ac:dyDescent="0.2">
      <c r="A53" s="29" t="s">
        <v>64</v>
      </c>
      <c r="B53" s="6"/>
      <c r="C53" s="35">
        <f>SUM(C54:C56)</f>
        <v>24445793.239999998</v>
      </c>
      <c r="D53" s="35">
        <f>SUM(D54:D56)</f>
        <v>43524749.030000001</v>
      </c>
      <c r="E53" s="35">
        <f t="shared" si="0"/>
        <v>67970542.269999996</v>
      </c>
      <c r="F53" s="35">
        <f>SUM(F54:F56)</f>
        <v>19426042.129999999</v>
      </c>
      <c r="G53" s="35">
        <f>SUM(G54:G56)</f>
        <v>19426042.129999999</v>
      </c>
      <c r="H53" s="35">
        <f t="shared" si="1"/>
        <v>48544500.140000001</v>
      </c>
    </row>
    <row r="54" spans="1:8" x14ac:dyDescent="0.2">
      <c r="A54" s="28">
        <v>6100</v>
      </c>
      <c r="B54" s="10" t="s">
        <v>106</v>
      </c>
      <c r="C54" s="12">
        <v>23283650.239999998</v>
      </c>
      <c r="D54" s="12">
        <v>44154138.030000001</v>
      </c>
      <c r="E54" s="12">
        <f t="shared" si="0"/>
        <v>67437788.269999996</v>
      </c>
      <c r="F54" s="12">
        <v>18965162.149999999</v>
      </c>
      <c r="G54" s="12">
        <v>18965162.149999999</v>
      </c>
      <c r="H54" s="12">
        <f t="shared" si="1"/>
        <v>48472626.119999997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108</v>
      </c>
      <c r="C56" s="12">
        <v>1162143</v>
      </c>
      <c r="D56" s="12">
        <v>-629389</v>
      </c>
      <c r="E56" s="12">
        <f t="shared" si="0"/>
        <v>532754</v>
      </c>
      <c r="F56" s="12">
        <v>460879.98</v>
      </c>
      <c r="G56" s="12">
        <v>460879.98</v>
      </c>
      <c r="H56" s="12">
        <f t="shared" si="1"/>
        <v>71874.020000000019</v>
      </c>
    </row>
    <row r="57" spans="1:8" x14ac:dyDescent="0.2">
      <c r="A57" s="29" t="s">
        <v>65</v>
      </c>
      <c r="B57" s="6"/>
      <c r="C57" s="35">
        <f>SUM(C58:C64)</f>
        <v>13764889.060000001</v>
      </c>
      <c r="D57" s="35">
        <f>SUM(D58:D64)</f>
        <v>8940102.0800000001</v>
      </c>
      <c r="E57" s="35">
        <f t="shared" si="0"/>
        <v>22704991.140000001</v>
      </c>
      <c r="F57" s="35">
        <f>SUM(F58:F64)</f>
        <v>0</v>
      </c>
      <c r="G57" s="35">
        <f>SUM(G58:G64)</f>
        <v>0</v>
      </c>
      <c r="H57" s="35">
        <f t="shared" si="1"/>
        <v>22704991.140000001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13764889.060000001</v>
      </c>
      <c r="D64" s="12">
        <v>8940102.0800000001</v>
      </c>
      <c r="E64" s="12">
        <f t="shared" si="0"/>
        <v>22704991.140000001</v>
      </c>
      <c r="F64" s="12">
        <v>0</v>
      </c>
      <c r="G64" s="12">
        <v>0</v>
      </c>
      <c r="H64" s="12">
        <f t="shared" si="1"/>
        <v>22704991.140000001</v>
      </c>
    </row>
    <row r="65" spans="1:8" x14ac:dyDescent="0.2">
      <c r="A65" s="29" t="s">
        <v>66</v>
      </c>
      <c r="B65" s="6"/>
      <c r="C65" s="35">
        <f>SUM(C66:C68)</f>
        <v>12220790</v>
      </c>
      <c r="D65" s="35">
        <f>SUM(D66:D68)</f>
        <v>18374156.440000001</v>
      </c>
      <c r="E65" s="35">
        <f t="shared" si="0"/>
        <v>30594946.440000001</v>
      </c>
      <c r="F65" s="35">
        <f>SUM(F66:F68)</f>
        <v>24709363.420000002</v>
      </c>
      <c r="G65" s="35">
        <f>SUM(G66:G68)</f>
        <v>24709363.420000002</v>
      </c>
      <c r="H65" s="35">
        <f t="shared" si="1"/>
        <v>5885583.0199999996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12220790</v>
      </c>
      <c r="D68" s="12">
        <v>18374156.440000001</v>
      </c>
      <c r="E68" s="12">
        <f t="shared" si="0"/>
        <v>30594946.440000001</v>
      </c>
      <c r="F68" s="12">
        <v>24709363.420000002</v>
      </c>
      <c r="G68" s="12">
        <v>24709363.420000002</v>
      </c>
      <c r="H68" s="12">
        <f t="shared" si="1"/>
        <v>5885583.0199999996</v>
      </c>
    </row>
    <row r="69" spans="1:8" x14ac:dyDescent="0.2">
      <c r="A69" s="29" t="s">
        <v>67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116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117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305727446.73000002</v>
      </c>
      <c r="D77" s="37">
        <f t="shared" si="4"/>
        <v>127021286.25</v>
      </c>
      <c r="E77" s="37">
        <f t="shared" si="4"/>
        <v>432748732.98000002</v>
      </c>
      <c r="F77" s="37">
        <f t="shared" si="4"/>
        <v>314086029.48000008</v>
      </c>
      <c r="G77" s="37">
        <f t="shared" si="4"/>
        <v>313876717.48000008</v>
      </c>
      <c r="H77" s="37">
        <f t="shared" si="4"/>
        <v>118662703.49999999</v>
      </c>
    </row>
    <row r="79" spans="1:8" x14ac:dyDescent="0.2">
      <c r="A79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267045703.05000001</v>
      </c>
      <c r="D5" s="38">
        <v>63432737.060000002</v>
      </c>
      <c r="E5" s="38">
        <f>C5+D5</f>
        <v>330478440.11000001</v>
      </c>
      <c r="F5" s="38">
        <v>266585669.68000001</v>
      </c>
      <c r="G5" s="38">
        <v>266376357.68000001</v>
      </c>
      <c r="H5" s="38">
        <f>E5-F5</f>
        <v>63892770.430000007</v>
      </c>
    </row>
    <row r="6" spans="1:8" x14ac:dyDescent="0.2">
      <c r="A6" s="5"/>
      <c r="B6" s="13" t="s">
        <v>1</v>
      </c>
      <c r="C6" s="38">
        <v>38681743.68</v>
      </c>
      <c r="D6" s="38">
        <v>63588549.189999998</v>
      </c>
      <c r="E6" s="38">
        <f>C6+D6</f>
        <v>102270292.87</v>
      </c>
      <c r="F6" s="38">
        <v>47500359.799999997</v>
      </c>
      <c r="G6" s="38">
        <v>47500359.799999997</v>
      </c>
      <c r="H6" s="38">
        <f>E6-F6</f>
        <v>54769933.070000008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305727446.73000002</v>
      </c>
      <c r="D10" s="37">
        <f t="shared" si="0"/>
        <v>127021286.25</v>
      </c>
      <c r="E10" s="37">
        <f t="shared" si="0"/>
        <v>432748732.98000002</v>
      </c>
      <c r="F10" s="37">
        <f t="shared" si="0"/>
        <v>314086029.48000002</v>
      </c>
      <c r="G10" s="37">
        <f t="shared" si="0"/>
        <v>313876717.48000002</v>
      </c>
      <c r="H10" s="37">
        <f t="shared" si="0"/>
        <v>118662703.50000001</v>
      </c>
    </row>
    <row r="12" spans="1:8" x14ac:dyDescent="0.2">
      <c r="A12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topLeftCell="A10" workbookViewId="0">
      <selection activeCell="A46" sqref="A46:J4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172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131</v>
      </c>
      <c r="C6" s="12">
        <v>570095.02</v>
      </c>
      <c r="D6" s="12">
        <v>56283.85</v>
      </c>
      <c r="E6" s="12">
        <f>C6+D6</f>
        <v>626378.87</v>
      </c>
      <c r="F6" s="12">
        <v>546642.17000000004</v>
      </c>
      <c r="G6" s="12">
        <v>504630.36</v>
      </c>
      <c r="H6" s="12">
        <f>E6-F6</f>
        <v>79736.699999999953</v>
      </c>
    </row>
    <row r="7" spans="1:8" x14ac:dyDescent="0.2">
      <c r="A7" s="4"/>
      <c r="B7" s="15" t="s">
        <v>132</v>
      </c>
      <c r="C7" s="12">
        <v>72345.84</v>
      </c>
      <c r="D7" s="12">
        <v>0</v>
      </c>
      <c r="E7" s="12">
        <f t="shared" ref="E7:E12" si="0">C7+D7</f>
        <v>72345.84</v>
      </c>
      <c r="F7" s="12">
        <v>8702.9</v>
      </c>
      <c r="G7" s="12">
        <v>8702.9</v>
      </c>
      <c r="H7" s="12">
        <f t="shared" ref="H7:H12" si="1">E7-F7</f>
        <v>63642.939999999995</v>
      </c>
    </row>
    <row r="8" spans="1:8" x14ac:dyDescent="0.2">
      <c r="A8" s="4"/>
      <c r="B8" s="15" t="s">
        <v>133</v>
      </c>
      <c r="C8" s="12">
        <v>976848.38</v>
      </c>
      <c r="D8" s="12">
        <v>20086.16</v>
      </c>
      <c r="E8" s="12">
        <f t="shared" si="0"/>
        <v>996934.54</v>
      </c>
      <c r="F8" s="12">
        <v>901293.03</v>
      </c>
      <c r="G8" s="12">
        <v>921135.74</v>
      </c>
      <c r="H8" s="12">
        <f t="shared" si="1"/>
        <v>95641.510000000009</v>
      </c>
    </row>
    <row r="9" spans="1:8" x14ac:dyDescent="0.2">
      <c r="A9" s="4"/>
      <c r="B9" s="15" t="s">
        <v>134</v>
      </c>
      <c r="C9" s="12">
        <v>976848.38</v>
      </c>
      <c r="D9" s="12">
        <v>28890.53</v>
      </c>
      <c r="E9" s="12">
        <f t="shared" si="0"/>
        <v>1005738.91</v>
      </c>
      <c r="F9" s="12">
        <v>957789.01</v>
      </c>
      <c r="G9" s="12">
        <v>957789.01</v>
      </c>
      <c r="H9" s="12">
        <f t="shared" si="1"/>
        <v>47949.900000000023</v>
      </c>
    </row>
    <row r="10" spans="1:8" x14ac:dyDescent="0.2">
      <c r="A10" s="4"/>
      <c r="B10" s="15" t="s">
        <v>135</v>
      </c>
      <c r="C10" s="12">
        <v>976848.38</v>
      </c>
      <c r="D10" s="12">
        <v>18086.16</v>
      </c>
      <c r="E10" s="12">
        <f t="shared" si="0"/>
        <v>994934.54</v>
      </c>
      <c r="F10" s="12">
        <v>975663.92</v>
      </c>
      <c r="G10" s="12">
        <v>975663.92</v>
      </c>
      <c r="H10" s="12">
        <f t="shared" si="1"/>
        <v>19270.619999999995</v>
      </c>
    </row>
    <row r="11" spans="1:8" x14ac:dyDescent="0.2">
      <c r="A11" s="4"/>
      <c r="B11" s="15" t="s">
        <v>136</v>
      </c>
      <c r="C11" s="12">
        <v>976848.38</v>
      </c>
      <c r="D11" s="12">
        <v>18086.16</v>
      </c>
      <c r="E11" s="12">
        <f t="shared" si="0"/>
        <v>994934.54</v>
      </c>
      <c r="F11" s="12">
        <v>968789.43</v>
      </c>
      <c r="G11" s="12">
        <v>968789.43</v>
      </c>
      <c r="H11" s="12">
        <f t="shared" si="1"/>
        <v>26145.109999999986</v>
      </c>
    </row>
    <row r="12" spans="1:8" x14ac:dyDescent="0.2">
      <c r="A12" s="4"/>
      <c r="B12" s="15" t="s">
        <v>137</v>
      </c>
      <c r="C12" s="12">
        <v>976848.38</v>
      </c>
      <c r="D12" s="12">
        <v>18086.16</v>
      </c>
      <c r="E12" s="12">
        <f t="shared" si="0"/>
        <v>994934.54</v>
      </c>
      <c r="F12" s="12">
        <v>971580.85</v>
      </c>
      <c r="G12" s="12">
        <v>971580.85</v>
      </c>
      <c r="H12" s="12">
        <f t="shared" si="1"/>
        <v>23353.690000000061</v>
      </c>
    </row>
    <row r="13" spans="1:8" x14ac:dyDescent="0.2">
      <c r="A13" s="4"/>
      <c r="B13" s="15" t="s">
        <v>138</v>
      </c>
      <c r="C13" s="12">
        <v>976848.38</v>
      </c>
      <c r="D13" s="12">
        <v>28086.16</v>
      </c>
      <c r="E13" s="12">
        <f t="shared" ref="E13" si="2">C13+D13</f>
        <v>1004934.54</v>
      </c>
      <c r="F13" s="12">
        <v>891388.79</v>
      </c>
      <c r="G13" s="12">
        <v>891388.79</v>
      </c>
      <c r="H13" s="12">
        <f t="shared" ref="H13" si="3">E13-F13</f>
        <v>113545.75</v>
      </c>
    </row>
    <row r="14" spans="1:8" x14ac:dyDescent="0.2">
      <c r="A14" s="4"/>
      <c r="B14" s="15" t="s">
        <v>139</v>
      </c>
      <c r="C14" s="12">
        <v>976848.38</v>
      </c>
      <c r="D14" s="12">
        <v>18086.16</v>
      </c>
      <c r="E14" s="12">
        <f t="shared" ref="E14" si="4">C14+D14</f>
        <v>994934.54</v>
      </c>
      <c r="F14" s="12">
        <v>960313.76</v>
      </c>
      <c r="G14" s="12">
        <v>960313.76</v>
      </c>
      <c r="H14" s="12">
        <f t="shared" ref="H14" si="5">E14-F14</f>
        <v>34620.780000000028</v>
      </c>
    </row>
    <row r="15" spans="1:8" x14ac:dyDescent="0.2">
      <c r="A15" s="4"/>
      <c r="B15" s="15" t="s">
        <v>140</v>
      </c>
      <c r="C15" s="12">
        <v>976848.38</v>
      </c>
      <c r="D15" s="12">
        <v>28086.16</v>
      </c>
      <c r="E15" s="12">
        <f t="shared" ref="E15" si="6">C15+D15</f>
        <v>1004934.54</v>
      </c>
      <c r="F15" s="12">
        <v>880175.98</v>
      </c>
      <c r="G15" s="12">
        <v>902345.08</v>
      </c>
      <c r="H15" s="12">
        <f t="shared" ref="H15" si="7">E15-F15</f>
        <v>124758.56000000006</v>
      </c>
    </row>
    <row r="16" spans="1:8" x14ac:dyDescent="0.2">
      <c r="A16" s="4"/>
      <c r="B16" s="15" t="s">
        <v>141</v>
      </c>
      <c r="C16" s="12">
        <v>978208.54</v>
      </c>
      <c r="D16" s="12">
        <v>64282.91</v>
      </c>
      <c r="E16" s="12">
        <f t="shared" ref="E16" si="8">C16+D16</f>
        <v>1042491.4500000001</v>
      </c>
      <c r="F16" s="12">
        <v>931119.11</v>
      </c>
      <c r="G16" s="12">
        <v>931119.11</v>
      </c>
      <c r="H16" s="12">
        <f t="shared" ref="H16" si="9">E16-F16</f>
        <v>111372.34000000008</v>
      </c>
    </row>
    <row r="17" spans="1:8" x14ac:dyDescent="0.2">
      <c r="A17" s="4"/>
      <c r="B17" s="15" t="s">
        <v>142</v>
      </c>
      <c r="C17" s="12">
        <v>42731915.799999997</v>
      </c>
      <c r="D17" s="12">
        <v>17112104.32</v>
      </c>
      <c r="E17" s="12">
        <f t="shared" ref="E17" si="10">C17+D17</f>
        <v>59844020.119999997</v>
      </c>
      <c r="F17" s="12">
        <v>34123611.210000001</v>
      </c>
      <c r="G17" s="12">
        <v>34123611.210000001</v>
      </c>
      <c r="H17" s="12">
        <f t="shared" ref="H17" si="11">E17-F17</f>
        <v>25720408.909999996</v>
      </c>
    </row>
    <row r="18" spans="1:8" x14ac:dyDescent="0.2">
      <c r="A18" s="4"/>
      <c r="B18" s="15" t="s">
        <v>143</v>
      </c>
      <c r="C18" s="12">
        <v>6109781.0800000001</v>
      </c>
      <c r="D18" s="12">
        <v>3613429.46</v>
      </c>
      <c r="E18" s="12">
        <f t="shared" ref="E18" si="12">C18+D18</f>
        <v>9723210.5399999991</v>
      </c>
      <c r="F18" s="12">
        <v>8582033.4199999999</v>
      </c>
      <c r="G18" s="12">
        <v>8582033.4199999999</v>
      </c>
      <c r="H18" s="12">
        <f t="shared" ref="H18" si="13">E18-F18</f>
        <v>1141177.1199999992</v>
      </c>
    </row>
    <row r="19" spans="1:8" x14ac:dyDescent="0.2">
      <c r="A19" s="4"/>
      <c r="B19" s="15" t="s">
        <v>144</v>
      </c>
      <c r="C19" s="12">
        <v>2000050.18</v>
      </c>
      <c r="D19" s="12">
        <v>731894.46</v>
      </c>
      <c r="E19" s="12">
        <f t="shared" ref="E19" si="14">C19+D19</f>
        <v>2731944.6399999997</v>
      </c>
      <c r="F19" s="12">
        <v>2510570.9300000002</v>
      </c>
      <c r="G19" s="12">
        <v>2510570.9300000002</v>
      </c>
      <c r="H19" s="12">
        <f t="shared" ref="H19" si="15">E19-F19</f>
        <v>221373.7099999995</v>
      </c>
    </row>
    <row r="20" spans="1:8" x14ac:dyDescent="0.2">
      <c r="A20" s="4"/>
      <c r="B20" s="15" t="s">
        <v>145</v>
      </c>
      <c r="C20" s="12">
        <v>18416.740000000002</v>
      </c>
      <c r="D20" s="12">
        <v>0</v>
      </c>
      <c r="E20" s="12">
        <f t="shared" ref="E20" si="16">C20+D20</f>
        <v>18416.740000000002</v>
      </c>
      <c r="F20" s="12">
        <v>13629.25</v>
      </c>
      <c r="G20" s="12">
        <v>13629.25</v>
      </c>
      <c r="H20" s="12">
        <f t="shared" ref="H20" si="17">E20-F20</f>
        <v>4787.4900000000016</v>
      </c>
    </row>
    <row r="21" spans="1:8" x14ac:dyDescent="0.2">
      <c r="A21" s="4"/>
      <c r="B21" s="15" t="s">
        <v>146</v>
      </c>
      <c r="C21" s="12">
        <v>1470231.97</v>
      </c>
      <c r="D21" s="12">
        <v>272700.89</v>
      </c>
      <c r="E21" s="12">
        <f t="shared" ref="E21" si="18">C21+D21</f>
        <v>1742932.8599999999</v>
      </c>
      <c r="F21" s="12">
        <v>1574559.18</v>
      </c>
      <c r="G21" s="12">
        <v>1574559.18</v>
      </c>
      <c r="H21" s="12">
        <f t="shared" ref="H21" si="19">E21-F21</f>
        <v>168373.67999999993</v>
      </c>
    </row>
    <row r="22" spans="1:8" x14ac:dyDescent="0.2">
      <c r="A22" s="4"/>
      <c r="B22" s="15" t="s">
        <v>147</v>
      </c>
      <c r="C22" s="12">
        <v>988953.84</v>
      </c>
      <c r="D22" s="12">
        <v>741150.02</v>
      </c>
      <c r="E22" s="12">
        <f t="shared" ref="E22" si="20">C22+D22</f>
        <v>1730103.8599999999</v>
      </c>
      <c r="F22" s="12">
        <v>1594108.92</v>
      </c>
      <c r="G22" s="12">
        <v>1594108.92</v>
      </c>
      <c r="H22" s="12">
        <f t="shared" ref="H22" si="21">E22-F22</f>
        <v>135994.93999999994</v>
      </c>
    </row>
    <row r="23" spans="1:8" x14ac:dyDescent="0.2">
      <c r="A23" s="4"/>
      <c r="B23" s="15" t="s">
        <v>148</v>
      </c>
      <c r="C23" s="12">
        <v>9719485.7300000004</v>
      </c>
      <c r="D23" s="12">
        <v>570069.69999999995</v>
      </c>
      <c r="E23" s="12">
        <f t="shared" ref="E23" si="22">C23+D23</f>
        <v>10289555.43</v>
      </c>
      <c r="F23" s="12">
        <v>8829507.2799999993</v>
      </c>
      <c r="G23" s="12">
        <v>8620195.2799999993</v>
      </c>
      <c r="H23" s="12">
        <f t="shared" ref="H23" si="23">E23-F23</f>
        <v>1460048.1500000004</v>
      </c>
    </row>
    <row r="24" spans="1:8" x14ac:dyDescent="0.2">
      <c r="A24" s="4"/>
      <c r="B24" s="15" t="s">
        <v>149</v>
      </c>
      <c r="C24" s="12">
        <v>4929495.88</v>
      </c>
      <c r="D24" s="12">
        <v>2245916.1</v>
      </c>
      <c r="E24" s="12">
        <f t="shared" ref="E24" si="24">C24+D24</f>
        <v>7175411.9800000004</v>
      </c>
      <c r="F24" s="12">
        <v>5363956.5999999996</v>
      </c>
      <c r="G24" s="12">
        <v>5363956.5999999996</v>
      </c>
      <c r="H24" s="12">
        <f t="shared" ref="H24" si="25">E24-F24</f>
        <v>1811455.3800000008</v>
      </c>
    </row>
    <row r="25" spans="1:8" x14ac:dyDescent="0.2">
      <c r="A25" s="4"/>
      <c r="B25" s="15" t="s">
        <v>150</v>
      </c>
      <c r="C25" s="12">
        <v>3009805.06</v>
      </c>
      <c r="D25" s="12">
        <v>319760.48</v>
      </c>
      <c r="E25" s="12">
        <f t="shared" ref="E25" si="26">C25+D25</f>
        <v>3329565.54</v>
      </c>
      <c r="F25" s="12">
        <v>2832317.8</v>
      </c>
      <c r="G25" s="12">
        <v>2832317.8</v>
      </c>
      <c r="H25" s="12">
        <f t="shared" ref="H25" si="27">E25-F25</f>
        <v>497247.74000000022</v>
      </c>
    </row>
    <row r="26" spans="1:8" x14ac:dyDescent="0.2">
      <c r="A26" s="4"/>
      <c r="B26" s="15" t="s">
        <v>151</v>
      </c>
      <c r="C26" s="12">
        <v>504704.58</v>
      </c>
      <c r="D26" s="12">
        <v>436895.71</v>
      </c>
      <c r="E26" s="12">
        <f t="shared" ref="E26" si="28">C26+D26</f>
        <v>941600.29</v>
      </c>
      <c r="F26" s="12">
        <v>843003.07</v>
      </c>
      <c r="G26" s="12">
        <v>843003.07</v>
      </c>
      <c r="H26" s="12">
        <f t="shared" ref="H26" si="29">E26-F26</f>
        <v>98597.220000000088</v>
      </c>
    </row>
    <row r="27" spans="1:8" x14ac:dyDescent="0.2">
      <c r="A27" s="4"/>
      <c r="B27" s="15" t="s">
        <v>152</v>
      </c>
      <c r="C27" s="12">
        <v>4579957.0199999996</v>
      </c>
      <c r="D27" s="12">
        <v>136975.67000000001</v>
      </c>
      <c r="E27" s="12">
        <f t="shared" ref="E27" si="30">C27+D27</f>
        <v>4716932.6899999995</v>
      </c>
      <c r="F27" s="12">
        <v>3844461.02</v>
      </c>
      <c r="G27" s="12">
        <v>3844461.02</v>
      </c>
      <c r="H27" s="12">
        <f t="shared" ref="H27" si="31">E27-F27</f>
        <v>872471.66999999946</v>
      </c>
    </row>
    <row r="28" spans="1:8" x14ac:dyDescent="0.2">
      <c r="A28" s="4"/>
      <c r="B28" s="15" t="s">
        <v>153</v>
      </c>
      <c r="C28" s="12">
        <v>30488163.690000001</v>
      </c>
      <c r="D28" s="12">
        <v>9568000</v>
      </c>
      <c r="E28" s="12">
        <f t="shared" ref="E28" si="32">C28+D28</f>
        <v>40056163.689999998</v>
      </c>
      <c r="F28" s="12">
        <v>34187594.299999997</v>
      </c>
      <c r="G28" s="12">
        <v>34187594.299999997</v>
      </c>
      <c r="H28" s="12">
        <f t="shared" ref="H28" si="33">E28-F28</f>
        <v>5868569.3900000006</v>
      </c>
    </row>
    <row r="29" spans="1:8" x14ac:dyDescent="0.2">
      <c r="A29" s="4"/>
      <c r="B29" s="15" t="s">
        <v>154</v>
      </c>
      <c r="C29" s="12">
        <v>3310003.1</v>
      </c>
      <c r="D29" s="12">
        <v>967646.03</v>
      </c>
      <c r="E29" s="12">
        <f t="shared" ref="E29" si="34">C29+D29</f>
        <v>4277649.13</v>
      </c>
      <c r="F29" s="12">
        <v>3774627.48</v>
      </c>
      <c r="G29" s="12">
        <v>3774627.48</v>
      </c>
      <c r="H29" s="12">
        <f t="shared" ref="H29" si="35">E29-F29</f>
        <v>503021.64999999991</v>
      </c>
    </row>
    <row r="30" spans="1:8" x14ac:dyDescent="0.2">
      <c r="A30" s="4"/>
      <c r="B30" s="15" t="s">
        <v>155</v>
      </c>
      <c r="C30" s="12">
        <v>64657965.770000003</v>
      </c>
      <c r="D30" s="12">
        <v>10080092.91</v>
      </c>
      <c r="E30" s="12">
        <f t="shared" ref="E30" si="36">C30+D30</f>
        <v>74738058.680000007</v>
      </c>
      <c r="F30" s="12">
        <v>67924301.599999994</v>
      </c>
      <c r="G30" s="12">
        <v>67924301.599999994</v>
      </c>
      <c r="H30" s="12">
        <f t="shared" ref="H30" si="37">E30-F30</f>
        <v>6813757.0800000131</v>
      </c>
    </row>
    <row r="31" spans="1:8" x14ac:dyDescent="0.2">
      <c r="A31" s="4"/>
      <c r="B31" s="15" t="s">
        <v>156</v>
      </c>
      <c r="C31" s="12">
        <v>1277990.72</v>
      </c>
      <c r="D31" s="12">
        <v>319239.77</v>
      </c>
      <c r="E31" s="12">
        <f t="shared" ref="E31" si="38">C31+D31</f>
        <v>1597230.49</v>
      </c>
      <c r="F31" s="12">
        <v>1595893.94</v>
      </c>
      <c r="G31" s="12">
        <v>1595893.94</v>
      </c>
      <c r="H31" s="12">
        <f t="shared" ref="H31" si="39">E31-F31</f>
        <v>1336.5500000000466</v>
      </c>
    </row>
    <row r="32" spans="1:8" x14ac:dyDescent="0.2">
      <c r="A32" s="4"/>
      <c r="B32" s="15" t="s">
        <v>157</v>
      </c>
      <c r="C32" s="12">
        <v>4053788.39</v>
      </c>
      <c r="D32" s="12">
        <v>504571.71</v>
      </c>
      <c r="E32" s="12">
        <f t="shared" ref="E32" si="40">C32+D32</f>
        <v>4558360.1000000006</v>
      </c>
      <c r="F32" s="12">
        <v>3784714.27</v>
      </c>
      <c r="G32" s="12">
        <v>3784714.27</v>
      </c>
      <c r="H32" s="12">
        <f t="shared" ref="H32" si="41">E32-F32</f>
        <v>773645.83000000054</v>
      </c>
    </row>
    <row r="33" spans="1:8" x14ac:dyDescent="0.2">
      <c r="A33" s="4"/>
      <c r="B33" s="15" t="s">
        <v>158</v>
      </c>
      <c r="C33" s="12">
        <v>524426.87</v>
      </c>
      <c r="D33" s="12">
        <v>6820.15</v>
      </c>
      <c r="E33" s="12">
        <f t="shared" ref="E33" si="42">C33+D33</f>
        <v>531247.02</v>
      </c>
      <c r="F33" s="12">
        <v>494621.99</v>
      </c>
      <c r="G33" s="12">
        <v>494621.99</v>
      </c>
      <c r="H33" s="12">
        <f t="shared" ref="H33" si="43">E33-F33</f>
        <v>36625.030000000028</v>
      </c>
    </row>
    <row r="34" spans="1:8" x14ac:dyDescent="0.2">
      <c r="A34" s="4"/>
      <c r="B34" s="15" t="s">
        <v>159</v>
      </c>
      <c r="C34" s="12">
        <v>2722360.74</v>
      </c>
      <c r="D34" s="12">
        <v>150028.92000000001</v>
      </c>
      <c r="E34" s="12">
        <f t="shared" ref="E34" si="44">C34+D34</f>
        <v>2872389.66</v>
      </c>
      <c r="F34" s="12">
        <v>2013413.46</v>
      </c>
      <c r="G34" s="12">
        <v>2013413.46</v>
      </c>
      <c r="H34" s="12">
        <f t="shared" ref="H34" si="45">E34-F34</f>
        <v>858976.20000000019</v>
      </c>
    </row>
    <row r="35" spans="1:8" x14ac:dyDescent="0.2">
      <c r="A35" s="4"/>
      <c r="B35" s="15" t="s">
        <v>160</v>
      </c>
      <c r="C35" s="12">
        <v>3974558.65</v>
      </c>
      <c r="D35" s="12">
        <v>243824.04</v>
      </c>
      <c r="E35" s="12">
        <f t="shared" ref="E35" si="46">C35+D35</f>
        <v>4218382.6899999995</v>
      </c>
      <c r="F35" s="12">
        <v>3689463.19</v>
      </c>
      <c r="G35" s="12">
        <v>3689463.19</v>
      </c>
      <c r="H35" s="12">
        <f t="shared" ref="H35" si="47">E35-F35</f>
        <v>528919.49999999953</v>
      </c>
    </row>
    <row r="36" spans="1:8" x14ac:dyDescent="0.2">
      <c r="A36" s="4"/>
      <c r="B36" s="15" t="s">
        <v>161</v>
      </c>
      <c r="C36" s="12">
        <v>19482558.859999999</v>
      </c>
      <c r="D36" s="12">
        <v>8135156.2300000004</v>
      </c>
      <c r="E36" s="12">
        <f t="shared" ref="E36" si="48">C36+D36</f>
        <v>27617715.09</v>
      </c>
      <c r="F36" s="12">
        <v>17670789.289999999</v>
      </c>
      <c r="G36" s="12">
        <v>17670789.289999999</v>
      </c>
      <c r="H36" s="12">
        <f t="shared" ref="H36" si="49">E36-F36</f>
        <v>9946925.8000000007</v>
      </c>
    </row>
    <row r="37" spans="1:8" x14ac:dyDescent="0.2">
      <c r="A37" s="4"/>
      <c r="B37" s="15" t="s">
        <v>162</v>
      </c>
      <c r="C37" s="12">
        <v>8014911.29</v>
      </c>
      <c r="D37" s="12">
        <v>6404828.6399999997</v>
      </c>
      <c r="E37" s="12">
        <f t="shared" ref="E37" si="50">C37+D37</f>
        <v>14419739.93</v>
      </c>
      <c r="F37" s="12">
        <v>6837156.75</v>
      </c>
      <c r="G37" s="12">
        <v>6837156.75</v>
      </c>
      <c r="H37" s="12">
        <f t="shared" ref="H37" si="51">E37-F37</f>
        <v>7582583.1799999997</v>
      </c>
    </row>
    <row r="38" spans="1:8" x14ac:dyDescent="0.2">
      <c r="A38" s="4"/>
      <c r="B38" s="15" t="s">
        <v>163</v>
      </c>
      <c r="C38" s="12">
        <v>2586780.2999999998</v>
      </c>
      <c r="D38" s="12">
        <v>68097.63</v>
      </c>
      <c r="E38" s="12">
        <f t="shared" ref="E38" si="52">C38+D38</f>
        <v>2654877.9299999997</v>
      </c>
      <c r="F38" s="12">
        <v>2448699.27</v>
      </c>
      <c r="G38" s="12">
        <v>2448699.27</v>
      </c>
      <c r="H38" s="12">
        <f t="shared" ref="H38" si="53">E38-F38</f>
        <v>206178.65999999968</v>
      </c>
    </row>
    <row r="39" spans="1:8" x14ac:dyDescent="0.2">
      <c r="A39" s="4"/>
      <c r="B39" s="15" t="s">
        <v>164</v>
      </c>
      <c r="C39" s="12">
        <v>23486447</v>
      </c>
      <c r="D39" s="12">
        <v>20658965.420000002</v>
      </c>
      <c r="E39" s="12">
        <f t="shared" ref="E39" si="54">C39+D39</f>
        <v>44145412.420000002</v>
      </c>
      <c r="F39" s="12">
        <v>40282642.189999998</v>
      </c>
      <c r="G39" s="12">
        <v>40282642.189999998</v>
      </c>
      <c r="H39" s="12">
        <f t="shared" ref="H39" si="55">E39-F39</f>
        <v>3862770.2300000042</v>
      </c>
    </row>
    <row r="40" spans="1:8" x14ac:dyDescent="0.2">
      <c r="A40" s="4"/>
      <c r="B40" s="15" t="s">
        <v>165</v>
      </c>
      <c r="C40" s="12">
        <v>8199644.5700000003</v>
      </c>
      <c r="D40" s="12">
        <v>158072.5</v>
      </c>
      <c r="E40" s="12">
        <f t="shared" ref="E40" si="56">C40+D40</f>
        <v>8357717.0700000003</v>
      </c>
      <c r="F40" s="12">
        <v>7559292.1100000003</v>
      </c>
      <c r="G40" s="12">
        <v>7559292.1100000003</v>
      </c>
      <c r="H40" s="12">
        <f t="shared" ref="H40" si="57">E40-F40</f>
        <v>798424.96</v>
      </c>
    </row>
    <row r="41" spans="1:8" x14ac:dyDescent="0.2">
      <c r="A41" s="4"/>
      <c r="B41" s="15" t="s">
        <v>166</v>
      </c>
      <c r="C41" s="12">
        <v>1284134.75</v>
      </c>
      <c r="D41" s="12">
        <v>19726.080000000002</v>
      </c>
      <c r="E41" s="12">
        <f t="shared" ref="E41" si="58">C41+D41</f>
        <v>1303860.83</v>
      </c>
      <c r="F41" s="12">
        <v>1079323.47</v>
      </c>
      <c r="G41" s="12">
        <v>1079323.47</v>
      </c>
      <c r="H41" s="12">
        <f t="shared" ref="H41" si="59">E41-F41</f>
        <v>224537.3600000001</v>
      </c>
    </row>
    <row r="42" spans="1:8" x14ac:dyDescent="0.2">
      <c r="A42" s="4"/>
      <c r="B42" s="15" t="s">
        <v>167</v>
      </c>
      <c r="C42" s="12">
        <v>2097736.52</v>
      </c>
      <c r="D42" s="12">
        <v>-22607.4</v>
      </c>
      <c r="E42" s="12">
        <f t="shared" ref="E42" si="60">C42+D42</f>
        <v>2075129.12</v>
      </c>
      <c r="F42" s="12">
        <v>1983267.92</v>
      </c>
      <c r="G42" s="12">
        <v>1983267.92</v>
      </c>
      <c r="H42" s="12">
        <f t="shared" ref="H42" si="61">E42-F42</f>
        <v>91861.200000000186</v>
      </c>
    </row>
    <row r="43" spans="1:8" x14ac:dyDescent="0.2">
      <c r="A43" s="4"/>
      <c r="B43" s="15" t="s">
        <v>168</v>
      </c>
      <c r="C43" s="12">
        <v>742351.61</v>
      </c>
      <c r="D43" s="12">
        <v>7749.76</v>
      </c>
      <c r="E43" s="12">
        <f t="shared" ref="E43" si="62">C43+D43</f>
        <v>750101.37</v>
      </c>
      <c r="F43" s="12">
        <v>706231.09</v>
      </c>
      <c r="G43" s="12">
        <v>706231.09</v>
      </c>
      <c r="H43" s="12">
        <f t="shared" ref="H43" si="63">E43-F43</f>
        <v>43870.280000000028</v>
      </c>
    </row>
    <row r="44" spans="1:8" x14ac:dyDescent="0.2">
      <c r="A44" s="4"/>
      <c r="B44" s="15" t="s">
        <v>169</v>
      </c>
      <c r="C44" s="12">
        <v>1122447.48</v>
      </c>
      <c r="D44" s="12">
        <v>-145523.65</v>
      </c>
      <c r="E44" s="12">
        <f t="shared" ref="E44" si="64">C44+D44</f>
        <v>976923.83</v>
      </c>
      <c r="F44" s="12">
        <v>761246.94</v>
      </c>
      <c r="G44" s="12">
        <v>761246.94</v>
      </c>
      <c r="H44" s="12">
        <f t="shared" ref="H44" si="65">E44-F44</f>
        <v>215676.89</v>
      </c>
    </row>
    <row r="45" spans="1:8" x14ac:dyDescent="0.2">
      <c r="A45" s="4"/>
      <c r="B45" s="15" t="s">
        <v>170</v>
      </c>
      <c r="C45" s="12">
        <v>40985979.140000001</v>
      </c>
      <c r="D45" s="12">
        <v>44340025.700000003</v>
      </c>
      <c r="E45" s="12">
        <f t="shared" ref="E45" si="66">C45+D45</f>
        <v>85326004.840000004</v>
      </c>
      <c r="F45" s="12">
        <v>37892955.039999999</v>
      </c>
      <c r="G45" s="12">
        <v>37892955.039999999</v>
      </c>
      <c r="H45" s="12">
        <f t="shared" ref="H45" si="67">E45-F45</f>
        <v>47433049.800000004</v>
      </c>
    </row>
    <row r="46" spans="1:8" x14ac:dyDescent="0.2">
      <c r="A46" s="4"/>
      <c r="B46" s="15" t="s">
        <v>171</v>
      </c>
      <c r="C46" s="12">
        <v>1216962.96</v>
      </c>
      <c r="D46" s="12">
        <v>-922385.41</v>
      </c>
      <c r="E46" s="12">
        <f t="shared" ref="E46" si="68">C46+D46</f>
        <v>294577.54999999993</v>
      </c>
      <c r="F46" s="12">
        <v>294577.55</v>
      </c>
      <c r="G46" s="12">
        <v>294577.55</v>
      </c>
      <c r="H46" s="12">
        <f t="shared" ref="H46" si="69">E46-F46</f>
        <v>0</v>
      </c>
    </row>
    <row r="47" spans="1:8" x14ac:dyDescent="0.2">
      <c r="A47" s="4"/>
      <c r="B47" s="15"/>
      <c r="C47" s="12"/>
      <c r="D47" s="12"/>
      <c r="E47" s="12"/>
      <c r="F47" s="12"/>
      <c r="G47" s="12"/>
      <c r="H47" s="12"/>
    </row>
    <row r="48" spans="1:8" x14ac:dyDescent="0.2">
      <c r="A48" s="17"/>
      <c r="B48" s="31" t="s">
        <v>51</v>
      </c>
      <c r="C48" s="40">
        <f t="shared" ref="C48:H48" si="70">SUM(C6:C47)</f>
        <v>305727446.73000002</v>
      </c>
      <c r="D48" s="40">
        <f t="shared" si="70"/>
        <v>127021286.25000001</v>
      </c>
      <c r="E48" s="40">
        <f t="shared" si="70"/>
        <v>432748732.98000008</v>
      </c>
      <c r="F48" s="40">
        <f t="shared" si="70"/>
        <v>314086029.48000008</v>
      </c>
      <c r="G48" s="40">
        <f t="shared" si="70"/>
        <v>313876717.48000008</v>
      </c>
      <c r="H48" s="40">
        <f t="shared" si="70"/>
        <v>118662703.50000003</v>
      </c>
    </row>
    <row r="51" spans="1:8" ht="45" customHeight="1" x14ac:dyDescent="0.2">
      <c r="A51" s="41" t="s">
        <v>173</v>
      </c>
      <c r="B51" s="42"/>
      <c r="C51" s="42"/>
      <c r="D51" s="42"/>
      <c r="E51" s="42"/>
      <c r="F51" s="42"/>
      <c r="G51" s="42"/>
      <c r="H51" s="43"/>
    </row>
    <row r="52" spans="1:8" x14ac:dyDescent="0.2">
      <c r="A52" s="46" t="s">
        <v>52</v>
      </c>
      <c r="B52" s="47"/>
      <c r="C52" s="41" t="s">
        <v>58</v>
      </c>
      <c r="D52" s="42"/>
      <c r="E52" s="42"/>
      <c r="F52" s="42"/>
      <c r="G52" s="43"/>
      <c r="H52" s="44" t="s">
        <v>57</v>
      </c>
    </row>
    <row r="53" spans="1:8" ht="22.5" x14ac:dyDescent="0.2">
      <c r="A53" s="48"/>
      <c r="B53" s="49"/>
      <c r="C53" s="8" t="s">
        <v>53</v>
      </c>
      <c r="D53" s="8" t="s">
        <v>123</v>
      </c>
      <c r="E53" s="8" t="s">
        <v>54</v>
      </c>
      <c r="F53" s="8" t="s">
        <v>55</v>
      </c>
      <c r="G53" s="8" t="s">
        <v>56</v>
      </c>
      <c r="H53" s="45"/>
    </row>
    <row r="54" spans="1:8" x14ac:dyDescent="0.2">
      <c r="A54" s="50"/>
      <c r="B54" s="51"/>
      <c r="C54" s="9">
        <v>1</v>
      </c>
      <c r="D54" s="9">
        <v>2</v>
      </c>
      <c r="E54" s="9" t="s">
        <v>124</v>
      </c>
      <c r="F54" s="9">
        <v>4</v>
      </c>
      <c r="G54" s="9">
        <v>5</v>
      </c>
      <c r="H54" s="9" t="s">
        <v>125</v>
      </c>
    </row>
    <row r="55" spans="1:8" x14ac:dyDescent="0.2">
      <c r="A55" s="4"/>
      <c r="B55" s="2" t="s">
        <v>8</v>
      </c>
      <c r="C55" s="12">
        <v>0</v>
      </c>
      <c r="D55" s="12">
        <v>0</v>
      </c>
      <c r="E55" s="12">
        <f>C55+D55</f>
        <v>0</v>
      </c>
      <c r="F55" s="12">
        <v>0</v>
      </c>
      <c r="G55" s="12">
        <v>0</v>
      </c>
      <c r="H55" s="12">
        <f>E55-F55</f>
        <v>0</v>
      </c>
    </row>
    <row r="56" spans="1:8" x14ac:dyDescent="0.2">
      <c r="A56" s="4"/>
      <c r="B56" s="2" t="s">
        <v>9</v>
      </c>
      <c r="C56" s="12">
        <v>0</v>
      </c>
      <c r="D56" s="12">
        <v>0</v>
      </c>
      <c r="E56" s="12">
        <f t="shared" ref="E56:E58" si="71">C56+D56</f>
        <v>0</v>
      </c>
      <c r="F56" s="12">
        <v>0</v>
      </c>
      <c r="G56" s="12">
        <v>0</v>
      </c>
      <c r="H56" s="12">
        <f t="shared" ref="H56:H58" si="72">E56-F56</f>
        <v>0</v>
      </c>
    </row>
    <row r="57" spans="1:8" x14ac:dyDescent="0.2">
      <c r="A57" s="4"/>
      <c r="B57" s="2" t="s">
        <v>10</v>
      </c>
      <c r="C57" s="12">
        <v>0</v>
      </c>
      <c r="D57" s="12">
        <v>0</v>
      </c>
      <c r="E57" s="12">
        <f t="shared" si="71"/>
        <v>0</v>
      </c>
      <c r="F57" s="12">
        <v>0</v>
      </c>
      <c r="G57" s="12">
        <v>0</v>
      </c>
      <c r="H57" s="12">
        <f t="shared" si="72"/>
        <v>0</v>
      </c>
    </row>
    <row r="58" spans="1:8" x14ac:dyDescent="0.2">
      <c r="A58" s="4"/>
      <c r="B58" s="2" t="s">
        <v>127</v>
      </c>
      <c r="C58" s="12">
        <v>0</v>
      </c>
      <c r="D58" s="12">
        <v>0</v>
      </c>
      <c r="E58" s="12">
        <f t="shared" si="71"/>
        <v>0</v>
      </c>
      <c r="F58" s="12">
        <v>0</v>
      </c>
      <c r="G58" s="12">
        <v>0</v>
      </c>
      <c r="H58" s="12">
        <f t="shared" si="72"/>
        <v>0</v>
      </c>
    </row>
    <row r="59" spans="1:8" x14ac:dyDescent="0.2">
      <c r="A59" s="17"/>
      <c r="B59" s="31" t="s">
        <v>51</v>
      </c>
      <c r="C59" s="40">
        <f t="shared" ref="C59:H59" si="73">SUM(C55:C58)</f>
        <v>0</v>
      </c>
      <c r="D59" s="40">
        <f t="shared" si="73"/>
        <v>0</v>
      </c>
      <c r="E59" s="40">
        <f t="shared" si="73"/>
        <v>0</v>
      </c>
      <c r="F59" s="40">
        <f t="shared" si="73"/>
        <v>0</v>
      </c>
      <c r="G59" s="40">
        <f t="shared" si="73"/>
        <v>0</v>
      </c>
      <c r="H59" s="40">
        <f t="shared" si="73"/>
        <v>0</v>
      </c>
    </row>
    <row r="62" spans="1:8" ht="45" customHeight="1" x14ac:dyDescent="0.2">
      <c r="A62" s="41" t="s">
        <v>174</v>
      </c>
      <c r="B62" s="42"/>
      <c r="C62" s="42"/>
      <c r="D62" s="42"/>
      <c r="E62" s="42"/>
      <c r="F62" s="42"/>
      <c r="G62" s="42"/>
      <c r="H62" s="43"/>
    </row>
    <row r="63" spans="1:8" x14ac:dyDescent="0.2">
      <c r="A63" s="46" t="s">
        <v>52</v>
      </c>
      <c r="B63" s="47"/>
      <c r="C63" s="41" t="s">
        <v>58</v>
      </c>
      <c r="D63" s="42"/>
      <c r="E63" s="42"/>
      <c r="F63" s="42"/>
      <c r="G63" s="43"/>
      <c r="H63" s="44" t="s">
        <v>57</v>
      </c>
    </row>
    <row r="64" spans="1:8" ht="22.5" x14ac:dyDescent="0.2">
      <c r="A64" s="48"/>
      <c r="B64" s="49"/>
      <c r="C64" s="8" t="s">
        <v>53</v>
      </c>
      <c r="D64" s="8" t="s">
        <v>123</v>
      </c>
      <c r="E64" s="8" t="s">
        <v>54</v>
      </c>
      <c r="F64" s="8" t="s">
        <v>55</v>
      </c>
      <c r="G64" s="8" t="s">
        <v>56</v>
      </c>
      <c r="H64" s="45"/>
    </row>
    <row r="65" spans="1:8" x14ac:dyDescent="0.2">
      <c r="A65" s="50"/>
      <c r="B65" s="51"/>
      <c r="C65" s="9">
        <v>1</v>
      </c>
      <c r="D65" s="9">
        <v>2</v>
      </c>
      <c r="E65" s="9" t="s">
        <v>124</v>
      </c>
      <c r="F65" s="9">
        <v>4</v>
      </c>
      <c r="G65" s="9">
        <v>5</v>
      </c>
      <c r="H65" s="9" t="s">
        <v>125</v>
      </c>
    </row>
    <row r="66" spans="1:8" x14ac:dyDescent="0.2">
      <c r="A66" s="4"/>
      <c r="B66" s="19" t="s">
        <v>12</v>
      </c>
      <c r="C66" s="12">
        <v>0</v>
      </c>
      <c r="D66" s="12">
        <v>0</v>
      </c>
      <c r="E66" s="12">
        <f t="shared" ref="E66:E72" si="74">C66+D66</f>
        <v>0</v>
      </c>
      <c r="F66" s="12">
        <v>0</v>
      </c>
      <c r="G66" s="12">
        <v>0</v>
      </c>
      <c r="H66" s="12">
        <f t="shared" ref="H66:H72" si="75">E66-F66</f>
        <v>0</v>
      </c>
    </row>
    <row r="67" spans="1:8" x14ac:dyDescent="0.2">
      <c r="A67" s="4"/>
      <c r="B67" s="19" t="s">
        <v>11</v>
      </c>
      <c r="C67" s="12">
        <v>0</v>
      </c>
      <c r="D67" s="12">
        <v>0</v>
      </c>
      <c r="E67" s="12">
        <f t="shared" si="74"/>
        <v>0</v>
      </c>
      <c r="F67" s="12">
        <v>0</v>
      </c>
      <c r="G67" s="12">
        <v>0</v>
      </c>
      <c r="H67" s="12">
        <f t="shared" si="75"/>
        <v>0</v>
      </c>
    </row>
    <row r="68" spans="1:8" x14ac:dyDescent="0.2">
      <c r="A68" s="4"/>
      <c r="B68" s="19" t="s">
        <v>13</v>
      </c>
      <c r="C68" s="12">
        <v>0</v>
      </c>
      <c r="D68" s="12">
        <v>0</v>
      </c>
      <c r="E68" s="12">
        <f t="shared" si="74"/>
        <v>0</v>
      </c>
      <c r="F68" s="12">
        <v>0</v>
      </c>
      <c r="G68" s="12">
        <v>0</v>
      </c>
      <c r="H68" s="12">
        <f t="shared" si="75"/>
        <v>0</v>
      </c>
    </row>
    <row r="69" spans="1:8" x14ac:dyDescent="0.2">
      <c r="A69" s="4"/>
      <c r="B69" s="19" t="s">
        <v>25</v>
      </c>
      <c r="C69" s="12">
        <v>0</v>
      </c>
      <c r="D69" s="12">
        <v>0</v>
      </c>
      <c r="E69" s="12">
        <f t="shared" si="74"/>
        <v>0</v>
      </c>
      <c r="F69" s="12">
        <v>0</v>
      </c>
      <c r="G69" s="12">
        <v>0</v>
      </c>
      <c r="H69" s="12">
        <f t="shared" si="75"/>
        <v>0</v>
      </c>
    </row>
    <row r="70" spans="1:8" ht="11.25" customHeight="1" x14ac:dyDescent="0.2">
      <c r="A70" s="4"/>
      <c r="B70" s="19" t="s">
        <v>26</v>
      </c>
      <c r="C70" s="12">
        <v>0</v>
      </c>
      <c r="D70" s="12">
        <v>0</v>
      </c>
      <c r="E70" s="12">
        <f t="shared" si="74"/>
        <v>0</v>
      </c>
      <c r="F70" s="12">
        <v>0</v>
      </c>
      <c r="G70" s="12">
        <v>0</v>
      </c>
      <c r="H70" s="12">
        <f t="shared" si="75"/>
        <v>0</v>
      </c>
    </row>
    <row r="71" spans="1:8" x14ac:dyDescent="0.2">
      <c r="A71" s="4"/>
      <c r="B71" s="19" t="s">
        <v>33</v>
      </c>
      <c r="C71" s="12">
        <v>0</v>
      </c>
      <c r="D71" s="12">
        <v>0</v>
      </c>
      <c r="E71" s="12">
        <f t="shared" si="74"/>
        <v>0</v>
      </c>
      <c r="F71" s="12">
        <v>0</v>
      </c>
      <c r="G71" s="12">
        <v>0</v>
      </c>
      <c r="H71" s="12">
        <f t="shared" si="75"/>
        <v>0</v>
      </c>
    </row>
    <row r="72" spans="1:8" x14ac:dyDescent="0.2">
      <c r="A72" s="4"/>
      <c r="B72" s="19" t="s">
        <v>14</v>
      </c>
      <c r="C72" s="12">
        <v>0</v>
      </c>
      <c r="D72" s="12">
        <v>0</v>
      </c>
      <c r="E72" s="12">
        <f t="shared" si="74"/>
        <v>0</v>
      </c>
      <c r="F72" s="12">
        <v>0</v>
      </c>
      <c r="G72" s="12">
        <v>0</v>
      </c>
      <c r="H72" s="12">
        <f t="shared" si="75"/>
        <v>0</v>
      </c>
    </row>
    <row r="73" spans="1:8" x14ac:dyDescent="0.2">
      <c r="A73" s="17"/>
      <c r="B73" s="31" t="s">
        <v>51</v>
      </c>
      <c r="C73" s="40">
        <f t="shared" ref="C73:H73" si="76">SUM(C66:C72)</f>
        <v>0</v>
      </c>
      <c r="D73" s="40">
        <f t="shared" si="76"/>
        <v>0</v>
      </c>
      <c r="E73" s="40">
        <f t="shared" si="76"/>
        <v>0</v>
      </c>
      <c r="F73" s="40">
        <f t="shared" si="76"/>
        <v>0</v>
      </c>
      <c r="G73" s="40">
        <f t="shared" si="76"/>
        <v>0</v>
      </c>
      <c r="H73" s="40">
        <f t="shared" si="76"/>
        <v>0</v>
      </c>
    </row>
    <row r="75" spans="1:8" x14ac:dyDescent="0.2">
      <c r="A75" s="1" t="s">
        <v>126</v>
      </c>
    </row>
  </sheetData>
  <sheetProtection formatCells="0" formatColumns="0" formatRows="0" insertRows="0" deleteRows="0" autoFilter="0"/>
  <mergeCells count="12">
    <mergeCell ref="A1:H1"/>
    <mergeCell ref="A2:B4"/>
    <mergeCell ref="A51:H51"/>
    <mergeCell ref="A52:B54"/>
    <mergeCell ref="C2:G2"/>
    <mergeCell ref="H2:H3"/>
    <mergeCell ref="A62:H62"/>
    <mergeCell ref="A63:B65"/>
    <mergeCell ref="C63:G63"/>
    <mergeCell ref="H63:H64"/>
    <mergeCell ref="C52:G52"/>
    <mergeCell ref="H52:H5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175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187113876.10999998</v>
      </c>
      <c r="D5" s="35">
        <f t="shared" si="0"/>
        <v>45767728.530000001</v>
      </c>
      <c r="E5" s="35">
        <f t="shared" si="0"/>
        <v>232881604.64000005</v>
      </c>
      <c r="F5" s="35">
        <f t="shared" si="0"/>
        <v>186797048.21000004</v>
      </c>
      <c r="G5" s="35">
        <f t="shared" si="0"/>
        <v>186587736.21000004</v>
      </c>
      <c r="H5" s="35">
        <f t="shared" si="0"/>
        <v>46084556.430000007</v>
      </c>
    </row>
    <row r="6" spans="1:8" x14ac:dyDescent="0.2">
      <c r="A6" s="22"/>
      <c r="B6" s="25" t="s">
        <v>41</v>
      </c>
      <c r="C6" s="12">
        <v>9435436.4399999995</v>
      </c>
      <c r="D6" s="12">
        <v>298060.40999999997</v>
      </c>
      <c r="E6" s="12">
        <f>C6+D6</f>
        <v>9733496.8499999996</v>
      </c>
      <c r="F6" s="12">
        <v>8993458.9499999993</v>
      </c>
      <c r="G6" s="12">
        <v>8993458.9499999993</v>
      </c>
      <c r="H6" s="12">
        <f>E6-F6</f>
        <v>740037.90000000037</v>
      </c>
    </row>
    <row r="7" spans="1:8" x14ac:dyDescent="0.2">
      <c r="A7" s="22"/>
      <c r="B7" s="25" t="s">
        <v>16</v>
      </c>
      <c r="C7" s="12">
        <v>6614485.6600000001</v>
      </c>
      <c r="D7" s="12">
        <v>4050325.17</v>
      </c>
      <c r="E7" s="12">
        <f t="shared" ref="E7:E13" si="1">C7+D7</f>
        <v>10664810.83</v>
      </c>
      <c r="F7" s="12">
        <v>9425036.4900000002</v>
      </c>
      <c r="G7" s="12">
        <v>9425036.4900000002</v>
      </c>
      <c r="H7" s="12">
        <f t="shared" ref="H7:H13" si="2">E7-F7</f>
        <v>1239774.3399999999</v>
      </c>
    </row>
    <row r="8" spans="1:8" x14ac:dyDescent="0.2">
      <c r="A8" s="22"/>
      <c r="B8" s="25" t="s">
        <v>128</v>
      </c>
      <c r="C8" s="12">
        <v>85450743.930000007</v>
      </c>
      <c r="D8" s="12">
        <v>27152369.530000001</v>
      </c>
      <c r="E8" s="12">
        <f t="shared" si="1"/>
        <v>112603113.46000001</v>
      </c>
      <c r="F8" s="12">
        <v>79308375.370000005</v>
      </c>
      <c r="G8" s="12">
        <v>79308375.370000005</v>
      </c>
      <c r="H8" s="12">
        <f t="shared" si="2"/>
        <v>33294738.090000004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17658786.670000002</v>
      </c>
      <c r="D10" s="12">
        <v>3135746.28</v>
      </c>
      <c r="E10" s="12">
        <f t="shared" si="1"/>
        <v>20794532.950000003</v>
      </c>
      <c r="F10" s="12">
        <v>17025781.68</v>
      </c>
      <c r="G10" s="12">
        <v>16816469.68</v>
      </c>
      <c r="H10" s="12">
        <f t="shared" si="2"/>
        <v>3768751.2700000033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65935956.490000002</v>
      </c>
      <c r="D12" s="12">
        <v>10399332.68</v>
      </c>
      <c r="E12" s="12">
        <f t="shared" si="1"/>
        <v>76335289.170000002</v>
      </c>
      <c r="F12" s="12">
        <v>69520195.540000007</v>
      </c>
      <c r="G12" s="12">
        <v>69520195.540000007</v>
      </c>
      <c r="H12" s="12">
        <f t="shared" si="2"/>
        <v>6815093.6299999952</v>
      </c>
    </row>
    <row r="13" spans="1:8" x14ac:dyDescent="0.2">
      <c r="A13" s="22"/>
      <c r="B13" s="25" t="s">
        <v>18</v>
      </c>
      <c r="C13" s="12">
        <v>2018466.92</v>
      </c>
      <c r="D13" s="12">
        <v>731894.46</v>
      </c>
      <c r="E13" s="12">
        <f t="shared" si="1"/>
        <v>2750361.38</v>
      </c>
      <c r="F13" s="12">
        <v>2524200.1800000002</v>
      </c>
      <c r="G13" s="12">
        <v>2524200.1800000002</v>
      </c>
      <c r="H13" s="12">
        <f t="shared" si="2"/>
        <v>226161.19999999972</v>
      </c>
    </row>
    <row r="14" spans="1:8" x14ac:dyDescent="0.2">
      <c r="A14" s="24" t="s">
        <v>19</v>
      </c>
      <c r="B14" s="26"/>
      <c r="C14" s="35">
        <f t="shared" ref="C14:H14" si="3">SUM(C15:C21)</f>
        <v>66302677.089999996</v>
      </c>
      <c r="D14" s="35">
        <f t="shared" si="3"/>
        <v>29541057.350000001</v>
      </c>
      <c r="E14" s="35">
        <f t="shared" si="3"/>
        <v>95843734.439999998</v>
      </c>
      <c r="F14" s="35">
        <f t="shared" si="3"/>
        <v>78784242</v>
      </c>
      <c r="G14" s="35">
        <f t="shared" si="3"/>
        <v>78784242</v>
      </c>
      <c r="H14" s="35">
        <f t="shared" si="3"/>
        <v>17059492.440000005</v>
      </c>
    </row>
    <row r="15" spans="1:8" x14ac:dyDescent="0.2">
      <c r="A15" s="22"/>
      <c r="B15" s="25" t="s">
        <v>43</v>
      </c>
      <c r="C15" s="12">
        <v>2586780.2999999998</v>
      </c>
      <c r="D15" s="12">
        <v>68097.63</v>
      </c>
      <c r="E15" s="12">
        <f>C15+D15</f>
        <v>2654877.9299999997</v>
      </c>
      <c r="F15" s="12">
        <v>2448699.27</v>
      </c>
      <c r="G15" s="12">
        <v>2448699.27</v>
      </c>
      <c r="H15" s="12">
        <f t="shared" ref="H15:H21" si="4">E15-F15</f>
        <v>206178.65999999968</v>
      </c>
    </row>
    <row r="16" spans="1:8" x14ac:dyDescent="0.2">
      <c r="A16" s="22"/>
      <c r="B16" s="25" t="s">
        <v>27</v>
      </c>
      <c r="C16" s="12">
        <v>36932761.93</v>
      </c>
      <c r="D16" s="12">
        <v>20676382.710000001</v>
      </c>
      <c r="E16" s="12">
        <f t="shared" ref="E16:E21" si="5">C16+D16</f>
        <v>57609144.640000001</v>
      </c>
      <c r="F16" s="12">
        <v>52372003.719999999</v>
      </c>
      <c r="G16" s="12">
        <v>52372003.719999999</v>
      </c>
      <c r="H16" s="12">
        <f t="shared" si="4"/>
        <v>5237140.9200000018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4578215.26</v>
      </c>
      <c r="D18" s="12">
        <v>511391.86</v>
      </c>
      <c r="E18" s="12">
        <f t="shared" si="5"/>
        <v>5089607.12</v>
      </c>
      <c r="F18" s="12">
        <v>4279336.26</v>
      </c>
      <c r="G18" s="12">
        <v>4279336.26</v>
      </c>
      <c r="H18" s="12">
        <f t="shared" si="4"/>
        <v>810270.86000000034</v>
      </c>
    </row>
    <row r="19" spans="1:8" x14ac:dyDescent="0.2">
      <c r="A19" s="22"/>
      <c r="B19" s="25" t="s">
        <v>45</v>
      </c>
      <c r="C19" s="12">
        <v>2722360.74</v>
      </c>
      <c r="D19" s="12">
        <v>150028.92000000001</v>
      </c>
      <c r="E19" s="12">
        <f t="shared" si="5"/>
        <v>2872389.66</v>
      </c>
      <c r="F19" s="12">
        <v>2013413.46</v>
      </c>
      <c r="G19" s="12">
        <v>2013413.46</v>
      </c>
      <c r="H19" s="12">
        <f t="shared" si="4"/>
        <v>858976.20000000019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19482558.859999999</v>
      </c>
      <c r="D21" s="12">
        <v>8135156.2300000004</v>
      </c>
      <c r="E21" s="12">
        <f t="shared" si="5"/>
        <v>27617715.09</v>
      </c>
      <c r="F21" s="12">
        <v>17670789.289999999</v>
      </c>
      <c r="G21" s="12">
        <v>17670789.289999999</v>
      </c>
      <c r="H21" s="12">
        <f t="shared" si="4"/>
        <v>9946925.8000000007</v>
      </c>
    </row>
    <row r="22" spans="1:8" x14ac:dyDescent="0.2">
      <c r="A22" s="24" t="s">
        <v>47</v>
      </c>
      <c r="B22" s="26"/>
      <c r="C22" s="35">
        <f t="shared" ref="C22:H22" si="6">SUM(C23:C31)</f>
        <v>52310893.530000001</v>
      </c>
      <c r="D22" s="35">
        <f t="shared" si="6"/>
        <v>51712500.370000005</v>
      </c>
      <c r="E22" s="35">
        <f t="shared" si="6"/>
        <v>104023393.90000001</v>
      </c>
      <c r="F22" s="35">
        <f t="shared" si="6"/>
        <v>48504739.269999996</v>
      </c>
      <c r="G22" s="35">
        <f t="shared" si="6"/>
        <v>48504739.269999996</v>
      </c>
      <c r="H22" s="35">
        <f t="shared" si="6"/>
        <v>55518654.630000003</v>
      </c>
    </row>
    <row r="23" spans="1:8" x14ac:dyDescent="0.2">
      <c r="A23" s="22"/>
      <c r="B23" s="25" t="s">
        <v>28</v>
      </c>
      <c r="C23" s="12">
        <v>3310003.1</v>
      </c>
      <c r="D23" s="12">
        <v>967646.03</v>
      </c>
      <c r="E23" s="12">
        <f>C23+D23</f>
        <v>4277649.13</v>
      </c>
      <c r="F23" s="12">
        <v>3774627.48</v>
      </c>
      <c r="G23" s="12">
        <v>3774627.48</v>
      </c>
      <c r="H23" s="12">
        <f t="shared" ref="H23:H31" si="7">E23-F23</f>
        <v>503021.64999999991</v>
      </c>
    </row>
    <row r="24" spans="1:8" x14ac:dyDescent="0.2">
      <c r="A24" s="22"/>
      <c r="B24" s="25" t="s">
        <v>23</v>
      </c>
      <c r="C24" s="12">
        <v>8014911.29</v>
      </c>
      <c r="D24" s="12">
        <v>6404828.6399999997</v>
      </c>
      <c r="E24" s="12">
        <f t="shared" ref="E24:E31" si="8">C24+D24</f>
        <v>14419739.93</v>
      </c>
      <c r="F24" s="12">
        <v>6757463.46</v>
      </c>
      <c r="G24" s="12">
        <v>6757463.46</v>
      </c>
      <c r="H24" s="12">
        <f t="shared" si="7"/>
        <v>7662276.4699999997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40985979.140000001</v>
      </c>
      <c r="D26" s="12">
        <v>44340025.700000003</v>
      </c>
      <c r="E26" s="12">
        <f t="shared" si="8"/>
        <v>85326004.840000004</v>
      </c>
      <c r="F26" s="12">
        <v>37972648.329999998</v>
      </c>
      <c r="G26" s="12">
        <v>37972648.329999998</v>
      </c>
      <c r="H26" s="12">
        <f t="shared" si="7"/>
        <v>47353356.510000005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305727446.73000002</v>
      </c>
      <c r="D37" s="40">
        <f t="shared" si="12"/>
        <v>127021286.25</v>
      </c>
      <c r="E37" s="40">
        <f t="shared" si="12"/>
        <v>432748732.98000002</v>
      </c>
      <c r="F37" s="40">
        <f t="shared" si="12"/>
        <v>314086029.48000002</v>
      </c>
      <c r="G37" s="40">
        <f t="shared" si="12"/>
        <v>313876717.48000002</v>
      </c>
      <c r="H37" s="40">
        <f t="shared" si="12"/>
        <v>118662703.50000001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126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2018-07-14T22:21:14Z</cp:lastPrinted>
  <dcterms:created xsi:type="dcterms:W3CDTF">2014-02-10T03:37:14Z</dcterms:created>
  <dcterms:modified xsi:type="dcterms:W3CDTF">2023-01-23T18:07:04Z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