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<sst xmlns="http://schemas.openxmlformats.org/spreadsheetml/2006/main" count="895" uniqueCount="631">
  <si>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</si>
  <si>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</si>
  <si>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</si>
  <si>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</si>
  <si>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</si>
  <si>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</si>
  <si>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</si>
  <si>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</si>
  <si>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</si>
  <si>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</si>
  <si>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</si>
  <si>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</si>
  <si>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</si>
  <si>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</si>
  <si>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</si>
  <si>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</si>
  <si>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</si>
  <si>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</si>
  <si>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</si>
  <si>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</si>
  <si>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</si>
  <si>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</si>
  <si>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</si>
  <si>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</si>
  <si>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</si>
  <si>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</si>
  <si>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</si>
  <si>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</si>
  <si>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</si>
  <si>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</si>
  <si>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</si>
  <si>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</si>
  <si>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</si>
  <si>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</si>
  <si>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</si>
  <si>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</si>
  <si>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</si>
  <si>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</si>
  <si>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</si>
  <si>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</si>
  <si>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</si>
  <si>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</si>
  <si>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</si>
  <si>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</si>
  <si>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</si>
  <si>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</si>
  <si>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</si>
  <si>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</si>
  <si>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</si>
  <si>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</si>
  <si>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</si>
  <si>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</si>
  <si>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</si>
  <si>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</si>
  <si>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</si>
  <si>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</si>
  <si>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</si>
  <si>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</si>
  <si>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</si>
  <si>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</si>
  <si>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</si>
  <si>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</si>
  <si>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</si>
  <si>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</si>
  <si>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</si>
  <si>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</si>
  <si>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</si>
  <si>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</si>
  <si>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</si>
  <si>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</si>
  <si>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</si>
  <si>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</si>
  <si>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</si>
  <si>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</si>
  <si>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</si>
  <si>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</si>
  <si>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</si>
  <si>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</si>
  <si>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</si>
  <si>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</si>
  <si>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</si>
  <si>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</si>
  <si>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</si>
  <si>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</si>
  <si>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</si>
  <si>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</si>
  <si>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</si>
  <si>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</si>
  <si>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</si>
  <si>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</si>
  <si>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</si>
  <si>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</si>
  <si>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</si>
  <si>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</si>
  <si>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</si>
  <si>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</si>
  <si>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</si>
  <si>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</si>
  <si>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</si>
  <si>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</si>
  <si>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</si>
  <si>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</si>
  <si>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</si>
  <si>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</si>
  <si>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</si>
  <si>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</si>
  <si>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</si>
  <si>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</si>
  <si>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</si>
  <si>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</si>
  <si>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</si>
  <si>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</si>
  <si>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</si>
  <si>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</si>
  <si>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</si>
  <si>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</si>
  <si>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</si>
  <si>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</si>
  <si>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</si>
  <si>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</si>
  <si>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</si>
  <si>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</si>
  <si>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</si>
  <si>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</si>
  <si>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</si>
  <si>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</si>
  <si>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</si>
  <si>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</si>
  <si>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</si>
  <si>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</si>
  <si>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</si>
  <si>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</si>
  <si>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</si>
  <si>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</si>
  <si>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</si>
  <si>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</si>
  <si>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</si>
  <si>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</si>
  <si>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</si>
  <si>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</si>
  <si>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</si>
  <si>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</si>
  <si>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</si>
  <si>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</si>
  <si>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</si>
  <si>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</si>
  <si>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</si>
  <si>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</si>
  <si>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</si>
  <si>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</si>
  <si>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</si>
  <si>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</si>
  <si>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</si>
  <si>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</si>
  <si>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</si>
  <si>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</si>
  <si>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</si>
  <si>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</si>
  <si>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</si>
  <si>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</si>
  <si>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</si>
  <si>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</si>
  <si>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</si>
  <si>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</si>
  <si>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</si>
  <si>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</si>
  <si>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</si>
  <si>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</si>
  <si>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</si>
  <si>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</si>
  <si>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</si>
  <si>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</si>
  <si>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</si>
  <si>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</si>
  <si>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</si>
  <si>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</si>
  <si>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</si>
  <si>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</si>
  <si>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</si>
  <si>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</si>
  <si>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</si>
  <si>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</si>
  <si>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</si>
  <si>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</si>
  <si>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</si>
  <si>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</si>
  <si>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</si>
  <si>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</si>
  <si>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</si>
  <si>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</si>
  <si>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</si>
  <si>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</si>
  <si>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</si>
  <si>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</si>
  <si>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</si>
  <si>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</si>
  <si>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</si>
  <si>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</si>
  <si>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</si>
  <si>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</si>
  <si>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</si>
  <si>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</si>
  <si>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</si>
  <si>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</si>
  <si>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</si>
  <si>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</si>
  <si>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</si>
  <si>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</si>
  <si>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</si>
  <si>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</si>
  <si>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</si>
  <si>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</si>
  <si>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</si>
  <si>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</si>
  <si>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</si>
  <si>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</si>
  <si>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</si>
  <si>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</si>
  <si>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</si>
  <si>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</si>
  <si>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</si>
  <si>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</si>
  <si>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</si>
  <si>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</si>
  <si>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</si>
  <si>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</si>
  <si>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</si>
  <si>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</si>
  <si>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</si>
  <si>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</si>
  <si>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</si>
  <si>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</si>
  <si>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</si>
  <si>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</si>
  <si>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</si>
  <si>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</si>
  <si>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</si>
  <si>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</si>
  <si>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</si>
  <si>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</si>
  <si>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</si>
  <si>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</si>
  <si>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</si>
  <si>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</si>
  <si>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</si>
  <si>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</si>
  <si>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</si>
  <si>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</si>
  <si>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</si>
  <si>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</si>
  <si>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</si>
  <si>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</si>
  <si>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</si>
  <si>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</si>
  <si>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</si>
  <si>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</si>
  <si>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</si>
  <si>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</si>
  <si>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</si>
  <si>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</si>
  <si>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</si>
  <si>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</si>
  <si>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</si>
  <si>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</si>
  <si>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</si>
  <si>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</si>
  <si>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</si>
  <si>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</si>
  <si>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</si>
  <si>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</si>
  <si>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</si>
  <si>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</si>
  <si>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</si>
  <si>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</si>
  <si>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</si>
  <si>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</si>
  <si>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</si>
  <si>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</si>
  <si>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</si>
  <si>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</si>
  <si>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</si>
  <si>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</si>
  <si>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</si>
  <si>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</si>
  <si>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</si>
  <si>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</si>
  <si>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</si>
  <si>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</si>
  <si>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</si>
  <si>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</si>
  <si>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</si>
  <si>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</si>
  <si>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</si>
  <si>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</si>
  <si>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</si>
  <si>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</si>
  <si>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</si>
  <si>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</si>
  <si>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</si>
  <si>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</si>
  <si>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</si>
  <si>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</si>
  <si>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</si>
  <si>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</si>
  <si>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</si>
  <si>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</si>
  <si>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</si>
  <si>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</si>
  <si>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</si>
  <si>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</si>
  <si>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</si>
  <si>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</si>
  <si>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</si>
  <si>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</si>
  <si>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</si>
  <si>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</si>
  <si>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</si>
  <si>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</si>
  <si>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</si>
  <si>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</si>
  <si>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</si>
  <si>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</si>
  <si>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</si>
  <si>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</si>
  <si>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</si>
  <si>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</si>
  <si>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</si>
  <si>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</si>
  <si>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</si>
  <si>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</si>
  <si>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</si>
  <si>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</si>
  <si>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</si>
  <si>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</si>
  <si>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</si>
  <si>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</si>
  <si>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</si>
  <si>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</si>
  <si>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</si>
  <si>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</si>
  <si>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</si>
  <si>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</si>
  <si>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</si>
  <si>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</si>
  <si>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</si>
  <si>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</si>
  <si>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</si>
  <si>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</si>
  <si>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</si>
  <si>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</si>
  <si>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</si>
  <si>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</si>
  <si>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</si>
  <si>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</si>
  <si>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</si>
  <si>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</si>
  <si>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</si>
  <si>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</si>
  <si>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</si>
  <si>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</si>
  <si>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</si>
  <si>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</si>
  <si>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</si>
  <si>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</si>
  <si>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</si>
  <si>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</si>
  <si>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</si>
  <si>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</si>
  <si>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</si>
  <si>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</si>
  <si>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</si>
  <si>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</si>
  <si>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</si>
  <si>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</si>
  <si>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</si>
  <si>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</si>
  <si>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</si>
  <si>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</si>
  <si>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</si>
  <si>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</si>
  <si>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</si>
  <si>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</si>
  <si>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</si>
  <si>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</si>
  <si>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</si>
  <si>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</si>
  <si>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</si>
  <si>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</si>
  <si>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</si>
  <si>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</si>
  <si>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</si>
  <si>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</si>
  <si>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</si>
  <si>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</si>
  <si>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</si>
  <si>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</si>
  <si>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</si>
  <si>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</si>
  <si>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</si>
  <si>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</si>
  <si>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</si>
  <si>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</si>
  <si>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</si>
  <si>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</si>
  <si>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</si>
  <si>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</si>
  <si>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</si>
  <si>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</si>
  <si>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</si>
  <si>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</si>
  <si>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</si>
  <si>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</si>
  <si>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</si>
  <si>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</si>
  <si>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</si>
  <si>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</si>
  <si>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</si>
  <si>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</si>
  <si>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</si>
  <si>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</si>
  <si>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</si>
  <si>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</si>
  <si>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</si>
  <si>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</si>
  <si>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</si>
  <si>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</si>
  <si>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</si>
  <si>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</si>
  <si>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</si>
  <si>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</si>
  <si>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</si>
  <si>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</si>
  <si>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</si>
  <si>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</si>
  <si>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</si>
  <si>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</si>
  <si>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</si>
  <si>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</si>
  <si>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</si>
  <si>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</si>
  <si>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</si>
  <si>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</si>
  <si>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</si>
  <si>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</si>
  <si>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</si>
  <si>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</si>
  <si>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</si>
  <si>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</si>
  <si>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</si>
  <si>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</si>
  <si>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</si>
  <si>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</si>
  <si>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</si>
  <si>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</si>
  <si>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</si>
  <si>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</si>
  <si>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</si>
  <si>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</si>
  <si>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</si>
  <si>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</si>
  <si>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</si>
  <si>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</si>
  <si>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</si>
  <si>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</si>
  <si>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</si>
  <si>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</si>
  <si>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</si>
  <si>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</si>
  <si>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</si>
  <si>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</si>
  <si>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</si>
  <si>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</si>
  <si>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</si>
  <si>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</si>
  <si>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</si>
  <si>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</si>
  <si>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</si>
  <si>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</si>
  <si>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</si>
  <si>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</si>
  <si>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</si>
  <si>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</si>
  <si>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</si>
  <si>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</si>
  <si>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</si>
  <si>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</si>
  <si>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</si>
  <si>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</si>
  <si>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</si>
  <si>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</si>
  <si>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</si>
  <si>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</si>
  <si>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</si>
  <si>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</si>
  <si>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</si>
  <si>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</si>
  <si>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</si>
  <si>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</si>
  <si>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</si>
  <si>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</si>
  <si>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</si>
  <si>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</si>
  <si>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</si>
  <si>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</si>
  <si>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</si>
  <si>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</si>
  <si>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</si>
  <si>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</si>
  <si>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</si>
  <si>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</si>
  <si>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</si>
  <si>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</si>
  <si>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</si>
  <si>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</si>
  <si>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</si>
  <si>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</si>
  <si>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</si>
  <si>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</si>
  <si>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</si>
  <si>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</si>
  <si>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</si>
  <si>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</si>
  <si>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</si>
  <si>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</si>
  <si>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</si>
  <si>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</si>
  <si>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</si>
  <si>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</si>
  <si>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</si>
  <si>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</si>
  <si>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</si>
  <si>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</si>
  <si>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</si>
  <si>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</si>
  <si>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</si>
  <si>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</si>
  <si>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</si>
  <si>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</si>
  <si>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</si>
  <si>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</si>
  <si>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</si>
  <si>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</si>
  <si>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</si>
  <si>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</si>
  <si>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</si>
  <si>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</si>
  <si>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</si>
  <si>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</si>
  <si>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</si>
  <si>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</si>
  <si>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</si>
  <si>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</si>
  <si>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</si>
  <si>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</si>
  <si>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</si>
  <si>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</si>
  <si>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</si>
  <si>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</si>
  <si>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</si>
  <si>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</si>
  <si>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</si>
  <si>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</si>
  <si>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</si>
  <si>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</si>
  <si>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</si>
  <si>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</si>
  <si>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</si>
  <si>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</si>
  <si>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</si>
  <si>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</si>
  <si>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</si>
  <si>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</si>
  <si>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</si>
  <si>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</si>
  <si>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</si>
  <si>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</si>
  <si>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</si>
  <si>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</si>
  <si>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</si>
  <si>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</si>
  <si>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</si>
  <si>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</si>
  <si>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</si>
  <si>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</si>
  <si>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</si>
  <si>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</si>
  <si>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</si>
  <si>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</si>
  <si>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</si>
  <si>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</si>
  <si>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</si>
  <si>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</si>
  <si>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</si>
  <si>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</si>
  <si>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</si>
  <si>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</si>
  <si>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</si>
  <si>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</si>
  <si>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</si>
  <si>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</si>
  <si>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</si>
  <si>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</si>
  <si>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</si>
  <si>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</si>
  <si>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</si>
  <si>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</si>
  <si>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</si>
  <si>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</si>
  <si>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</si>
  <si>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</si>
  <si>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</si>
  <si>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</si>
  <si>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</si>
  <si>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</si>
  <si>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</si>
  <si>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</si>
  <si>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</si>
  <si>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</si>
  <si>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</si>
  <si>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</si>
  <si>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</si>
  <si>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</si>
  <si>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</si>
  <si>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</si>
  <si>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</si>
  <si>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</si>
  <si>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</si>
  <si>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</si>
  <si>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Apaseo el Grande, Guanajuato</t>
  </si>
  <si>
    <t>Correspondiente del 1 de Enero AL 30 DE SEPTIEMBRE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</si>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</sst>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8" fillId="0" borderId="0" xfId="16" applyFont="1" applyFill="1" applyProtection="1">
      <protection locked="0"/>
    </xf>
  </cellXfs>
  <cellStyles count="29">
    <cellStyle name="Euro" xfId="17"/>
    <cellStyle name="Hipervínculo" xfId="11" builtinId="8"/>
    <cellStyle name="Millares 2" xfId="1"/>
    <cellStyle name="Millares 2 2" xfId="15"/>
    <cellStyle name="Millares 2 2 2" xfId="18"/>
    <cellStyle name="Millares 2 3" xfId="19"/>
    <cellStyle name="Millares 3" xfId="20"/>
    <cellStyle name="Moneda 2" xfId="2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3 4" xfId="2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4</xdr:col>
      <xdr:colOff>400051</xdr:colOff>
      <xdr:row>58</xdr:row>
      <xdr:rowOff>123826</xdr:rowOff>
    </xdr:to>
    <xdr:grpSp>
      <xdr:nvGrpSpPr>
        <xdr:cNvPr id="2" name="1 Grupo"/>
        <xdr:cNvGrpSpPr/>
      </xdr:nvGrpSpPr>
      <xdr:grpSpPr>
        <a:xfrm>
          <a:off x="0" y="6505575"/>
          <a:ext cx="7600951" cy="1695451"/>
          <a:chOff x="28575" y="8096249"/>
          <a:chExt cx="9433102" cy="1695451"/>
        </a:xfrm>
      </xdr:grpSpPr>
      <xdr:sp macro="" textlink="">
        <xdr:nvSpPr>
          <xdr:cNvPr id="3" name="2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2155</xdr:colOff>
      <xdr:row>1</xdr:row>
      <xdr:rowOff>171450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323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620279</xdr:colOff>
      <xdr:row>2</xdr:row>
      <xdr:rowOff>50141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5232" cy="535377"/>
        </a:xfrm>
        <a:prstGeom prst="rect">
          <a:avLst/>
        </a:prstGeom>
      </xdr:spPr>
    </xdr:pic>
    <xdr:clientData/>
  </xdr:twoCellAnchor>
  <xdr:twoCellAnchor>
    <xdr:from>
      <xdr:col>0</xdr:col>
      <xdr:colOff>449292</xdr:colOff>
      <xdr:row>151</xdr:row>
      <xdr:rowOff>89859</xdr:rowOff>
    </xdr:from>
    <xdr:to>
      <xdr:col>4</xdr:col>
      <xdr:colOff>1249032</xdr:colOff>
      <xdr:row>163</xdr:row>
      <xdr:rowOff>60027</xdr:rowOff>
    </xdr:to>
    <xdr:grpSp>
      <xdr:nvGrpSpPr>
        <xdr:cNvPr id="3" name="2 Grupo"/>
        <xdr:cNvGrpSpPr/>
      </xdr:nvGrpSpPr>
      <xdr:grpSpPr>
        <a:xfrm>
          <a:off x="449292" y="21700826"/>
          <a:ext cx="7799716" cy="1695451"/>
          <a:chOff x="28575" y="8096249"/>
          <a:chExt cx="9433102" cy="1695451"/>
        </a:xfrm>
      </xdr:grpSpPr>
      <xdr:sp macro="" textlink="">
        <xdr:nvSpPr>
          <xdr:cNvPr id="4" name="3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326005</xdr:colOff>
      <xdr:row>2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83230" cy="514350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224</xdr:row>
      <xdr:rowOff>85725</xdr:rowOff>
    </xdr:from>
    <xdr:to>
      <xdr:col>3</xdr:col>
      <xdr:colOff>723901</xdr:colOff>
      <xdr:row>236</xdr:row>
      <xdr:rowOff>66676</xdr:rowOff>
    </xdr:to>
    <xdr:grpSp>
      <xdr:nvGrpSpPr>
        <xdr:cNvPr id="3" name="2 Grupo"/>
        <xdr:cNvGrpSpPr/>
      </xdr:nvGrpSpPr>
      <xdr:grpSpPr>
        <a:xfrm>
          <a:off x="276225" y="33861375"/>
          <a:ext cx="7696201" cy="1695451"/>
          <a:chOff x="28575" y="8096249"/>
          <a:chExt cx="9433102" cy="1695451"/>
        </a:xfrm>
      </xdr:grpSpPr>
      <xdr:sp macro="" textlink="">
        <xdr:nvSpPr>
          <xdr:cNvPr id="4" name="3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5</xdr:col>
      <xdr:colOff>66676</xdr:colOff>
      <xdr:row>43</xdr:row>
      <xdr:rowOff>123826</xdr:rowOff>
    </xdr:to>
    <xdr:grpSp>
      <xdr:nvGrpSpPr>
        <xdr:cNvPr id="2" name="1 Grupo"/>
        <xdr:cNvGrpSpPr/>
      </xdr:nvGrpSpPr>
      <xdr:grpSpPr>
        <a:xfrm>
          <a:off x="0" y="4572000"/>
          <a:ext cx="7696201" cy="1695451"/>
          <a:chOff x="28575" y="8096249"/>
          <a:chExt cx="9433102" cy="1695451"/>
        </a:xfrm>
      </xdr:grpSpPr>
      <xdr:sp macro="" textlink="">
        <xdr:nvSpPr>
          <xdr:cNvPr id="3" name="2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97984</xdr:colOff>
      <xdr:row>2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4734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316480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983230" cy="51435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82</xdr:row>
      <xdr:rowOff>85725</xdr:rowOff>
    </xdr:from>
    <xdr:to>
      <xdr:col>4</xdr:col>
      <xdr:colOff>809626</xdr:colOff>
      <xdr:row>94</xdr:row>
      <xdr:rowOff>66676</xdr:rowOff>
    </xdr:to>
    <xdr:grpSp>
      <xdr:nvGrpSpPr>
        <xdr:cNvPr id="6" name="5 Grupo"/>
        <xdr:cNvGrpSpPr/>
      </xdr:nvGrpSpPr>
      <xdr:grpSpPr>
        <a:xfrm>
          <a:off x="123825" y="11420475"/>
          <a:ext cx="7696201" cy="1695451"/>
          <a:chOff x="28575" y="8096249"/>
          <a:chExt cx="9433102" cy="1695451"/>
        </a:xfrm>
      </xdr:grpSpPr>
      <xdr:sp macro="" textlink="">
        <xdr:nvSpPr>
          <xdr:cNvPr id="7" name="6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545659</xdr:colOff>
      <xdr:row>3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764734" cy="638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95250</xdr:rowOff>
    </xdr:from>
    <xdr:to>
      <xdr:col>5</xdr:col>
      <xdr:colOff>561976</xdr:colOff>
      <xdr:row>33</xdr:row>
      <xdr:rowOff>76201</xdr:rowOff>
    </xdr:to>
    <xdr:grpSp>
      <xdr:nvGrpSpPr>
        <xdr:cNvPr id="3" name="2 Grupo"/>
        <xdr:cNvGrpSpPr/>
      </xdr:nvGrpSpPr>
      <xdr:grpSpPr>
        <a:xfrm>
          <a:off x="0" y="3324225"/>
          <a:ext cx="7696201" cy="1695451"/>
          <a:chOff x="28575" y="8096249"/>
          <a:chExt cx="9433102" cy="1695451"/>
        </a:xfrm>
      </xdr:grpSpPr>
      <xdr:sp macro="" textlink="">
        <xdr:nvSpPr>
          <xdr:cNvPr id="4" name="3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304800</xdr:colOff>
      <xdr:row>2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42925" cy="63817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40</xdr:row>
      <xdr:rowOff>0</xdr:rowOff>
    </xdr:from>
    <xdr:to>
      <xdr:col>5</xdr:col>
      <xdr:colOff>371476</xdr:colOff>
      <xdr:row>51</xdr:row>
      <xdr:rowOff>123826</xdr:rowOff>
    </xdr:to>
    <xdr:grpSp>
      <xdr:nvGrpSpPr>
        <xdr:cNvPr id="7" name="6 Grupo"/>
        <xdr:cNvGrpSpPr/>
      </xdr:nvGrpSpPr>
      <xdr:grpSpPr>
        <a:xfrm>
          <a:off x="247651" y="5848350"/>
          <a:ext cx="7219950" cy="1695451"/>
          <a:chOff x="28575" y="8096249"/>
          <a:chExt cx="9433102" cy="1695451"/>
        </a:xfrm>
      </xdr:grpSpPr>
      <xdr:sp macro="" textlink="">
        <xdr:nvSpPr>
          <xdr:cNvPr id="8" name="7 CuadroTexto"/>
          <xdr:cNvSpPr txBox="1"/>
        </xdr:nvSpPr>
        <xdr:spPr>
          <a:xfrm>
            <a:off x="28575" y="8096249"/>
            <a:ext cx="3036512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9" name="8 CuadroTexto"/>
          <xdr:cNvSpPr txBox="1"/>
        </xdr:nvSpPr>
        <xdr:spPr>
          <a:xfrm>
            <a:off x="6026931" y="8134350"/>
            <a:ext cx="343474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53</xdr:row>
      <xdr:rowOff>0</xdr:rowOff>
    </xdr:from>
    <xdr:to>
      <xdr:col>5</xdr:col>
      <xdr:colOff>333374</xdr:colOff>
      <xdr:row>64</xdr:row>
      <xdr:rowOff>123826</xdr:rowOff>
    </xdr:to>
    <xdr:grpSp>
      <xdr:nvGrpSpPr>
        <xdr:cNvPr id="5" name="4 Grupo"/>
        <xdr:cNvGrpSpPr/>
      </xdr:nvGrpSpPr>
      <xdr:grpSpPr>
        <a:xfrm>
          <a:off x="666749" y="7648575"/>
          <a:ext cx="7781925" cy="1695451"/>
          <a:chOff x="28575" y="8096249"/>
          <a:chExt cx="9433102" cy="1695451"/>
        </a:xfrm>
      </xdr:grpSpPr>
      <xdr:sp macro="" textlink="">
        <xdr:nvSpPr>
          <xdr:cNvPr id="6" name="5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209551</xdr:colOff>
      <xdr:row>2</xdr:row>
      <xdr:rowOff>142874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76300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B48" sqref="B48"/>
    </sheetView>
  </sheetViews>
  <sheetFormatPr baseColWidth="10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1.4257812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  <row r="43" spans="1:2" x14ac:dyDescent="0.2">
      <c r="A43" s="165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G48" sqref="G48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337690292.81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337690292.81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H34" sqref="H3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200086885.02000001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12456147.719999999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1276497.1499999999</v>
      </c>
    </row>
    <row r="11" spans="1:3" x14ac:dyDescent="0.2">
      <c r="A11" s="100">
        <v>2.4</v>
      </c>
      <c r="B11" s="83" t="s">
        <v>241</v>
      </c>
      <c r="C11" s="93">
        <v>189218.57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662602.88</v>
      </c>
    </row>
    <row r="15" spans="1:3" x14ac:dyDescent="0.2">
      <c r="A15" s="100">
        <v>2.8</v>
      </c>
      <c r="B15" s="83" t="s">
        <v>245</v>
      </c>
      <c r="C15" s="93">
        <v>405980.25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9717804.8699999992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204044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8507510.0299999993</v>
      </c>
    </row>
    <row r="31" spans="1:3" x14ac:dyDescent="0.2">
      <c r="A31" s="100" t="s">
        <v>564</v>
      </c>
      <c r="B31" s="83" t="s">
        <v>442</v>
      </c>
      <c r="C31" s="93">
        <v>8507510.0299999993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196138247.33000001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0" workbookViewId="0">
      <selection activeCell="B37" sqref="B3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0.140625" style="31" bestFit="1" customWidth="1"/>
    <col min="4" max="4" width="16.28515625" style="31" bestFit="1" customWidth="1"/>
    <col min="5" max="5" width="16.7109375" style="31" bestFit="1" customWidth="1"/>
    <col min="6" max="6" width="9.28515625" style="31" bestFit="1" customWidth="1"/>
    <col min="7" max="7" width="17.140625" style="31" bestFit="1" customWidth="1"/>
    <col min="8" max="8" width="10.85546875" style="31" bestFit="1" customWidth="1"/>
    <col min="9" max="9" width="11" style="31" bestFit="1" customWidth="1"/>
    <col min="10" max="10" width="14.140625" style="31" bestFit="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ht="10.15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ht="10.15" x14ac:dyDescent="0.2">
      <c r="A26" s="130" t="s">
        <v>528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I11" sqref="I11"/>
    </sheetView>
  </sheetViews>
  <sheetFormatPr baseColWidth="10" defaultColWidth="9.140625" defaultRowHeight="11.25" x14ac:dyDescent="0.2"/>
  <cols>
    <col min="1" max="1" width="10" style="22" customWidth="1"/>
    <col min="2" max="2" width="62.42578125" style="22" customWidth="1"/>
    <col min="3" max="3" width="16.42578125" style="22" bestFit="1" customWidth="1"/>
    <col min="4" max="4" width="16.140625" style="22" bestFit="1" customWidth="1"/>
    <col min="5" max="5" width="22.7109375" style="22" bestFit="1" customWidth="1"/>
    <col min="6" max="6" width="24.5703125" style="22" customWidth="1"/>
    <col min="7" max="7" width="14.85546875" style="22" customWidth="1"/>
    <col min="8" max="8" width="16.1406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90271482.439999998</v>
      </c>
    </row>
    <row r="9" spans="1:8" x14ac:dyDescent="0.2">
      <c r="A9" s="24">
        <v>1115</v>
      </c>
      <c r="B9" s="22" t="s">
        <v>199</v>
      </c>
      <c r="C9" s="26">
        <v>36463781.219999999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309650.89</v>
      </c>
      <c r="D15" s="26">
        <v>169370.9</v>
      </c>
      <c r="E15" s="26">
        <v>177622.43</v>
      </c>
      <c r="F15" s="26">
        <v>338859.23</v>
      </c>
      <c r="G15" s="26">
        <v>16859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3454</v>
      </c>
      <c r="D20" s="26">
        <v>3454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226000</v>
      </c>
      <c r="D21" s="26">
        <v>226000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536101.30000000005</v>
      </c>
      <c r="D23" s="26">
        <v>536101.30000000005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58000</v>
      </c>
      <c r="D24" s="26">
        <v>58000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30000</v>
      </c>
      <c r="D25" s="26">
        <v>30000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2816401.2</v>
      </c>
      <c r="D27" s="26">
        <v>2816401.2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242779772.75999999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24515378.460000001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6980800.9400000004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193424775.88999999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17858817.469999999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92936393.530000001</v>
      </c>
      <c r="D62" s="26">
        <f t="shared" ref="D62:E62" si="0">SUM(D63:D70)</f>
        <v>899</v>
      </c>
      <c r="E62" s="26">
        <f t="shared" si="0"/>
        <v>-34329171.850000001</v>
      </c>
    </row>
    <row r="63" spans="1:9" x14ac:dyDescent="0.2">
      <c r="A63" s="24">
        <v>1241</v>
      </c>
      <c r="B63" s="22" t="s">
        <v>240</v>
      </c>
      <c r="C63" s="26">
        <v>19749949.059999999</v>
      </c>
      <c r="D63" s="26">
        <v>899</v>
      </c>
      <c r="E63" s="26">
        <v>-5451020.2400000002</v>
      </c>
    </row>
    <row r="64" spans="1:9" x14ac:dyDescent="0.2">
      <c r="A64" s="24">
        <v>1242</v>
      </c>
      <c r="B64" s="22" t="s">
        <v>241</v>
      </c>
      <c r="C64" s="26">
        <v>3353253.49</v>
      </c>
      <c r="D64" s="26">
        <v>0</v>
      </c>
      <c r="E64" s="26">
        <v>-1370291.33</v>
      </c>
    </row>
    <row r="65" spans="1:9" x14ac:dyDescent="0.2">
      <c r="A65" s="24">
        <v>1243</v>
      </c>
      <c r="B65" s="22" t="s">
        <v>242</v>
      </c>
      <c r="C65" s="26">
        <v>45576.4</v>
      </c>
      <c r="D65" s="26">
        <v>0</v>
      </c>
      <c r="E65" s="26">
        <v>-22832.080000000002</v>
      </c>
    </row>
    <row r="66" spans="1:9" x14ac:dyDescent="0.2">
      <c r="A66" s="24">
        <v>1244</v>
      </c>
      <c r="B66" s="22" t="s">
        <v>243</v>
      </c>
      <c r="C66" s="26">
        <v>48606735.770000003</v>
      </c>
      <c r="D66" s="26">
        <v>0</v>
      </c>
      <c r="E66" s="26">
        <v>-19714421</v>
      </c>
    </row>
    <row r="67" spans="1:9" x14ac:dyDescent="0.2">
      <c r="A67" s="24">
        <v>1245</v>
      </c>
      <c r="B67" s="22" t="s">
        <v>244</v>
      </c>
      <c r="C67" s="26">
        <v>3682075.73</v>
      </c>
      <c r="D67" s="26">
        <v>0</v>
      </c>
      <c r="E67" s="26">
        <v>-953847.37</v>
      </c>
    </row>
    <row r="68" spans="1:9" x14ac:dyDescent="0.2">
      <c r="A68" s="24">
        <v>1246</v>
      </c>
      <c r="B68" s="22" t="s">
        <v>245</v>
      </c>
      <c r="C68" s="26">
        <v>17498803.079999998</v>
      </c>
      <c r="D68" s="26">
        <v>0</v>
      </c>
      <c r="E68" s="26">
        <v>-6816759.8300000001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366715.52</v>
      </c>
      <c r="D74" s="26">
        <f>SUM(D75:D79)</f>
        <v>0</v>
      </c>
      <c r="E74" s="26">
        <f>SUM(E75:E79)</f>
        <v>166210.68</v>
      </c>
    </row>
    <row r="75" spans="1:9" x14ac:dyDescent="0.2">
      <c r="A75" s="24">
        <v>1251</v>
      </c>
      <c r="B75" s="22" t="s">
        <v>250</v>
      </c>
      <c r="C75" s="26">
        <v>31380.32</v>
      </c>
      <c r="D75" s="26">
        <v>0</v>
      </c>
      <c r="E75" s="26">
        <v>12893.05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335335.2</v>
      </c>
      <c r="D78" s="26">
        <v>0</v>
      </c>
      <c r="E78" s="26">
        <v>153317.63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15452065.58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15452065.58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8632058.6400000006</v>
      </c>
      <c r="D110" s="26">
        <f>SUM(D111:D119)</f>
        <v>8632058.6400000006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2005737.49</v>
      </c>
      <c r="D112" s="26">
        <f t="shared" ref="D112:D119" si="1">C112</f>
        <v>2005737.49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793570.51</v>
      </c>
      <c r="D113" s="26">
        <f t="shared" si="1"/>
        <v>793570.51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3380175.63</v>
      </c>
      <c r="D117" s="26">
        <f t="shared" si="1"/>
        <v>3380175.63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2452575.0099999998</v>
      </c>
      <c r="D119" s="26">
        <f t="shared" si="1"/>
        <v>2452575.0099999998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229" sqref="B229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629</v>
      </c>
      <c r="B3" s="140"/>
      <c r="C3" s="140"/>
      <c r="D3" s="16" t="s">
        <v>620</v>
      </c>
      <c r="E3" s="27">
        <v>3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62292230.189999998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37908157.229999997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395147.49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29122138.710000001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5101345.96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3289525.07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18026593.150000002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929515.85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17097077.300000001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501</v>
      </c>
      <c r="C34" s="57">
        <f>SUM(C35:C36)</f>
        <v>3382038.25</v>
      </c>
      <c r="D34" s="102"/>
      <c r="E34" s="51"/>
    </row>
    <row r="35" spans="1:5" ht="10.15" x14ac:dyDescent="0.2">
      <c r="A35" s="52">
        <v>4151</v>
      </c>
      <c r="B35" s="53" t="s">
        <v>501</v>
      </c>
      <c r="C35" s="57">
        <v>3382038.25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2975441.56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2975441.56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238118619.94999999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238118619.94999999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137516964.56999999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97788172.090000004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2802602.82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10880.47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196138247.33000001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148558518.63</v>
      </c>
      <c r="D100" s="59">
        <f>C100/$C$99</f>
        <v>0.75741738621765209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103182835.07000001</v>
      </c>
      <c r="D101" s="59">
        <f t="shared" ref="D101:D164" si="0">C101/$C$99</f>
        <v>0.52607197461286703</v>
      </c>
      <c r="E101" s="58"/>
    </row>
    <row r="102" spans="1:5" x14ac:dyDescent="0.2">
      <c r="A102" s="56">
        <v>5111</v>
      </c>
      <c r="B102" s="53" t="s">
        <v>364</v>
      </c>
      <c r="C102" s="57">
        <v>60172883.899999999</v>
      </c>
      <c r="D102" s="59">
        <f t="shared" si="0"/>
        <v>0.30678811868222683</v>
      </c>
      <c r="E102" s="58"/>
    </row>
    <row r="103" spans="1:5" x14ac:dyDescent="0.2">
      <c r="A103" s="56">
        <v>5112</v>
      </c>
      <c r="B103" s="53" t="s">
        <v>365</v>
      </c>
      <c r="C103" s="57">
        <v>9227367.0199999996</v>
      </c>
      <c r="D103" s="59">
        <f t="shared" si="0"/>
        <v>4.7045220122086014E-2</v>
      </c>
      <c r="E103" s="58"/>
    </row>
    <row r="104" spans="1:5" x14ac:dyDescent="0.2">
      <c r="A104" s="56">
        <v>5113</v>
      </c>
      <c r="B104" s="53" t="s">
        <v>366</v>
      </c>
      <c r="C104" s="57">
        <v>1845604.59</v>
      </c>
      <c r="D104" s="59">
        <f t="shared" si="0"/>
        <v>9.4097128689785564E-3</v>
      </c>
      <c r="E104" s="58"/>
    </row>
    <row r="105" spans="1:5" x14ac:dyDescent="0.2">
      <c r="A105" s="56">
        <v>5114</v>
      </c>
      <c r="B105" s="53" t="s">
        <v>367</v>
      </c>
      <c r="C105" s="57">
        <v>13508852.689999999</v>
      </c>
      <c r="D105" s="59">
        <f t="shared" si="0"/>
        <v>6.8874137879245623E-2</v>
      </c>
      <c r="E105" s="58"/>
    </row>
    <row r="106" spans="1:5" x14ac:dyDescent="0.2">
      <c r="A106" s="56">
        <v>5115</v>
      </c>
      <c r="B106" s="53" t="s">
        <v>368</v>
      </c>
      <c r="C106" s="57">
        <v>3132939.87</v>
      </c>
      <c r="D106" s="59">
        <f t="shared" si="0"/>
        <v>1.5973120554752741E-2</v>
      </c>
      <c r="E106" s="58"/>
    </row>
    <row r="107" spans="1:5" x14ac:dyDescent="0.2">
      <c r="A107" s="56">
        <v>5116</v>
      </c>
      <c r="B107" s="53" t="s">
        <v>369</v>
      </c>
      <c r="C107" s="57">
        <v>15295187</v>
      </c>
      <c r="D107" s="59">
        <f t="shared" si="0"/>
        <v>7.7981664505577281E-2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21501188.030000001</v>
      </c>
      <c r="D108" s="59">
        <f t="shared" si="0"/>
        <v>0.10962261732575053</v>
      </c>
      <c r="E108" s="58"/>
    </row>
    <row r="109" spans="1:5" x14ac:dyDescent="0.2">
      <c r="A109" s="56">
        <v>5121</v>
      </c>
      <c r="B109" s="53" t="s">
        <v>371</v>
      </c>
      <c r="C109" s="57">
        <v>2268707.88</v>
      </c>
      <c r="D109" s="59">
        <f t="shared" si="0"/>
        <v>1.1566881579108479E-2</v>
      </c>
      <c r="E109" s="58"/>
    </row>
    <row r="110" spans="1:5" x14ac:dyDescent="0.2">
      <c r="A110" s="56">
        <v>5122</v>
      </c>
      <c r="B110" s="53" t="s">
        <v>372</v>
      </c>
      <c r="C110" s="57">
        <v>847386.36</v>
      </c>
      <c r="D110" s="59">
        <f t="shared" si="0"/>
        <v>4.3203524633024975E-3</v>
      </c>
      <c r="E110" s="58"/>
    </row>
    <row r="111" spans="1:5" x14ac:dyDescent="0.2">
      <c r="A111" s="56">
        <v>5123</v>
      </c>
      <c r="B111" s="53" t="s">
        <v>373</v>
      </c>
      <c r="C111" s="57">
        <v>414374.88</v>
      </c>
      <c r="D111" s="59">
        <f t="shared" si="0"/>
        <v>2.1126673947627346E-3</v>
      </c>
      <c r="E111" s="58"/>
    </row>
    <row r="112" spans="1:5" x14ac:dyDescent="0.2">
      <c r="A112" s="56">
        <v>5124</v>
      </c>
      <c r="B112" s="53" t="s">
        <v>374</v>
      </c>
      <c r="C112" s="57">
        <v>2447314.89</v>
      </c>
      <c r="D112" s="59">
        <f t="shared" si="0"/>
        <v>1.2477499535735247E-2</v>
      </c>
      <c r="E112" s="58"/>
    </row>
    <row r="113" spans="1:5" x14ac:dyDescent="0.2">
      <c r="A113" s="56">
        <v>5125</v>
      </c>
      <c r="B113" s="53" t="s">
        <v>375</v>
      </c>
      <c r="C113" s="57">
        <v>289357.48</v>
      </c>
      <c r="D113" s="59">
        <f t="shared" si="0"/>
        <v>1.4752730991480711E-3</v>
      </c>
      <c r="E113" s="58"/>
    </row>
    <row r="114" spans="1:5" x14ac:dyDescent="0.2">
      <c r="A114" s="56">
        <v>5126</v>
      </c>
      <c r="B114" s="53" t="s">
        <v>376</v>
      </c>
      <c r="C114" s="57">
        <v>10449200.1</v>
      </c>
      <c r="D114" s="59">
        <f t="shared" si="0"/>
        <v>5.3274668465958901E-2</v>
      </c>
      <c r="E114" s="58"/>
    </row>
    <row r="115" spans="1:5" x14ac:dyDescent="0.2">
      <c r="A115" s="56">
        <v>5127</v>
      </c>
      <c r="B115" s="53" t="s">
        <v>377</v>
      </c>
      <c r="C115" s="57">
        <v>426933.38</v>
      </c>
      <c r="D115" s="59">
        <f t="shared" si="0"/>
        <v>2.176696212043183E-3</v>
      </c>
      <c r="E115" s="58"/>
    </row>
    <row r="116" spans="1:5" x14ac:dyDescent="0.2">
      <c r="A116" s="56">
        <v>5128</v>
      </c>
      <c r="B116" s="53" t="s">
        <v>378</v>
      </c>
      <c r="C116" s="57">
        <v>136185.12</v>
      </c>
      <c r="D116" s="59">
        <f t="shared" si="0"/>
        <v>6.9433229802890167E-4</v>
      </c>
      <c r="E116" s="58"/>
    </row>
    <row r="117" spans="1:5" x14ac:dyDescent="0.2">
      <c r="A117" s="56">
        <v>5129</v>
      </c>
      <c r="B117" s="53" t="s">
        <v>379</v>
      </c>
      <c r="C117" s="57">
        <v>4221727.9400000004</v>
      </c>
      <c r="D117" s="59">
        <f t="shared" si="0"/>
        <v>2.1524246277662504E-2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23874495.530000001</v>
      </c>
      <c r="D118" s="59">
        <f t="shared" si="0"/>
        <v>0.12172279427903461</v>
      </c>
      <c r="E118" s="58"/>
    </row>
    <row r="119" spans="1:5" x14ac:dyDescent="0.2">
      <c r="A119" s="56">
        <v>5131</v>
      </c>
      <c r="B119" s="53" t="s">
        <v>381</v>
      </c>
      <c r="C119" s="57">
        <v>1000632.29</v>
      </c>
      <c r="D119" s="59">
        <f t="shared" si="0"/>
        <v>5.1016683569954074E-3</v>
      </c>
      <c r="E119" s="58"/>
    </row>
    <row r="120" spans="1:5" x14ac:dyDescent="0.2">
      <c r="A120" s="56">
        <v>5132</v>
      </c>
      <c r="B120" s="53" t="s">
        <v>382</v>
      </c>
      <c r="C120" s="57">
        <v>1787765.94</v>
      </c>
      <c r="D120" s="59">
        <f t="shared" si="0"/>
        <v>9.1148257126622903E-3</v>
      </c>
      <c r="E120" s="58"/>
    </row>
    <row r="121" spans="1:5" x14ac:dyDescent="0.2">
      <c r="A121" s="56">
        <v>5133</v>
      </c>
      <c r="B121" s="53" t="s">
        <v>383</v>
      </c>
      <c r="C121" s="57">
        <v>1965056.5</v>
      </c>
      <c r="D121" s="59">
        <f t="shared" si="0"/>
        <v>1.0018731821814531E-2</v>
      </c>
      <c r="E121" s="58"/>
    </row>
    <row r="122" spans="1:5" x14ac:dyDescent="0.2">
      <c r="A122" s="56">
        <v>5134</v>
      </c>
      <c r="B122" s="53" t="s">
        <v>384</v>
      </c>
      <c r="C122" s="57">
        <v>317868.27</v>
      </c>
      <c r="D122" s="59">
        <f t="shared" si="0"/>
        <v>1.6206337842164505E-3</v>
      </c>
      <c r="E122" s="58"/>
    </row>
    <row r="123" spans="1:5" x14ac:dyDescent="0.2">
      <c r="A123" s="56">
        <v>5135</v>
      </c>
      <c r="B123" s="53" t="s">
        <v>385</v>
      </c>
      <c r="C123" s="57">
        <v>1846900.71</v>
      </c>
      <c r="D123" s="59">
        <f t="shared" si="0"/>
        <v>9.4163210650731154E-3</v>
      </c>
      <c r="E123" s="58"/>
    </row>
    <row r="124" spans="1:5" x14ac:dyDescent="0.2">
      <c r="A124" s="56">
        <v>5136</v>
      </c>
      <c r="B124" s="53" t="s">
        <v>386</v>
      </c>
      <c r="C124" s="57">
        <v>1395830.6</v>
      </c>
      <c r="D124" s="59">
        <f t="shared" si="0"/>
        <v>7.116565070817287E-3</v>
      </c>
      <c r="E124" s="58"/>
    </row>
    <row r="125" spans="1:5" x14ac:dyDescent="0.2">
      <c r="A125" s="56">
        <v>5137</v>
      </c>
      <c r="B125" s="53" t="s">
        <v>387</v>
      </c>
      <c r="C125" s="57">
        <v>56906.55</v>
      </c>
      <c r="D125" s="59">
        <f t="shared" si="0"/>
        <v>2.9013489604735524E-4</v>
      </c>
      <c r="E125" s="58"/>
    </row>
    <row r="126" spans="1:5" x14ac:dyDescent="0.2">
      <c r="A126" s="56">
        <v>5138</v>
      </c>
      <c r="B126" s="53" t="s">
        <v>388</v>
      </c>
      <c r="C126" s="57">
        <v>9121564.8000000007</v>
      </c>
      <c r="D126" s="59">
        <f t="shared" si="0"/>
        <v>4.6505793358360588E-2</v>
      </c>
      <c r="E126" s="58"/>
    </row>
    <row r="127" spans="1:5" x14ac:dyDescent="0.2">
      <c r="A127" s="56">
        <v>5139</v>
      </c>
      <c r="B127" s="53" t="s">
        <v>389</v>
      </c>
      <c r="C127" s="57">
        <v>6381969.8700000001</v>
      </c>
      <c r="D127" s="59">
        <f t="shared" si="0"/>
        <v>3.2538120213047583E-2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21305018.09</v>
      </c>
      <c r="D128" s="59">
        <f t="shared" si="0"/>
        <v>0.10862245574242635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571648</v>
      </c>
      <c r="D132" s="59">
        <f t="shared" si="0"/>
        <v>2.9145156938116703E-3</v>
      </c>
      <c r="E132" s="58"/>
    </row>
    <row r="133" spans="1:5" x14ac:dyDescent="0.2">
      <c r="A133" s="56">
        <v>5221</v>
      </c>
      <c r="B133" s="53" t="s">
        <v>395</v>
      </c>
      <c r="C133" s="57">
        <v>571648</v>
      </c>
      <c r="D133" s="59">
        <f t="shared" si="0"/>
        <v>2.9145156938116703E-3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14685816.800000001</v>
      </c>
      <c r="D135" s="59">
        <f t="shared" si="0"/>
        <v>7.4874824262558579E-2</v>
      </c>
      <c r="E135" s="58"/>
    </row>
    <row r="136" spans="1:5" x14ac:dyDescent="0.2">
      <c r="A136" s="56">
        <v>5231</v>
      </c>
      <c r="B136" s="53" t="s">
        <v>397</v>
      </c>
      <c r="C136" s="57">
        <v>14685816.800000001</v>
      </c>
      <c r="D136" s="59">
        <f t="shared" si="0"/>
        <v>7.4874824262558579E-2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6047553.29</v>
      </c>
      <c r="D138" s="59">
        <f t="shared" si="0"/>
        <v>3.0833115786056103E-2</v>
      </c>
      <c r="E138" s="58"/>
    </row>
    <row r="139" spans="1:5" x14ac:dyDescent="0.2">
      <c r="A139" s="56">
        <v>5241</v>
      </c>
      <c r="B139" s="53" t="s">
        <v>399</v>
      </c>
      <c r="C139" s="57">
        <v>4940321.45</v>
      </c>
      <c r="D139" s="59">
        <f t="shared" si="0"/>
        <v>2.5187955522453377E-2</v>
      </c>
      <c r="E139" s="58"/>
    </row>
    <row r="140" spans="1:5" x14ac:dyDescent="0.2">
      <c r="A140" s="56">
        <v>5242</v>
      </c>
      <c r="B140" s="53" t="s">
        <v>400</v>
      </c>
      <c r="C140" s="57">
        <v>638550</v>
      </c>
      <c r="D140" s="59">
        <f t="shared" si="0"/>
        <v>3.2556118385500205E-3</v>
      </c>
      <c r="E140" s="58"/>
    </row>
    <row r="141" spans="1:5" x14ac:dyDescent="0.2">
      <c r="A141" s="56">
        <v>5243</v>
      </c>
      <c r="B141" s="53" t="s">
        <v>401</v>
      </c>
      <c r="C141" s="57">
        <v>468681.84</v>
      </c>
      <c r="D141" s="59">
        <f t="shared" si="0"/>
        <v>2.3895484250527079E-3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17767200.579999998</v>
      </c>
      <c r="D161" s="59">
        <f t="shared" si="0"/>
        <v>9.0585088945487099E-2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17767200.579999998</v>
      </c>
      <c r="D168" s="59">
        <f t="shared" si="1"/>
        <v>9.0585088945487099E-2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17767200.579999998</v>
      </c>
      <c r="D170" s="59">
        <f t="shared" si="1"/>
        <v>9.0585088945487099E-2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8507510.0299999993</v>
      </c>
      <c r="D186" s="59">
        <f t="shared" si="1"/>
        <v>4.3375069094434324E-2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8507510.0299999993</v>
      </c>
      <c r="D187" s="59">
        <f t="shared" si="1"/>
        <v>4.3375069094434324E-2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899</v>
      </c>
      <c r="D192" s="59">
        <f t="shared" si="1"/>
        <v>4.5835017506169737E-6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8506611.0299999993</v>
      </c>
      <c r="D195" s="59">
        <f t="shared" si="1"/>
        <v>4.3370485592683708E-2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6" sqref="B16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3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49433488.490000002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104272602.81</v>
      </c>
    </row>
    <row r="15" spans="1:5" ht="10.15" x14ac:dyDescent="0.2">
      <c r="A15" s="35">
        <v>3220</v>
      </c>
      <c r="B15" s="31" t="s">
        <v>474</v>
      </c>
      <c r="C15" s="36">
        <v>292882000.06999999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5" workbookViewId="0">
      <selection activeCell="G41" sqref="G4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629</v>
      </c>
      <c r="B3" s="144"/>
      <c r="C3" s="144"/>
      <c r="D3" s="16" t="s">
        <v>620</v>
      </c>
      <c r="E3" s="30">
        <v>3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7465714.0999999996</v>
      </c>
      <c r="D9" s="36">
        <v>15812571.119999999</v>
      </c>
    </row>
    <row r="10" spans="1:5" ht="10.1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ht="10.15" x14ac:dyDescent="0.2">
      <c r="A11" s="35">
        <v>1114</v>
      </c>
      <c r="B11" s="31" t="s">
        <v>198</v>
      </c>
      <c r="C11" s="36">
        <v>90271482.439999998</v>
      </c>
      <c r="D11" s="36">
        <v>13299653.09</v>
      </c>
    </row>
    <row r="12" spans="1:5" x14ac:dyDescent="0.2">
      <c r="A12" s="35">
        <v>1115</v>
      </c>
      <c r="B12" s="31" t="s">
        <v>199</v>
      </c>
      <c r="C12" s="36">
        <v>36463781.219999999</v>
      </c>
      <c r="D12" s="36">
        <v>6926893.5999999996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134200977.75999999</v>
      </c>
      <c r="D15" s="36">
        <f>SUM(D8:D14)</f>
        <v>36039117.810000002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242779772.75999999</v>
      </c>
    </row>
    <row r="21" spans="1:5" ht="10.15" x14ac:dyDescent="0.2">
      <c r="A21" s="35">
        <v>1231</v>
      </c>
      <c r="B21" s="31" t="s">
        <v>232</v>
      </c>
      <c r="C21" s="36">
        <v>24515378.460000001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6980800.9400000004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193424775.88999999</v>
      </c>
    </row>
    <row r="26" spans="1:5" ht="10.15" x14ac:dyDescent="0.2">
      <c r="A26" s="35">
        <v>1236</v>
      </c>
      <c r="B26" s="31" t="s">
        <v>237</v>
      </c>
      <c r="C26" s="36">
        <v>17858817.469999999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92936393.530000001</v>
      </c>
    </row>
    <row r="29" spans="1:5" x14ac:dyDescent="0.2">
      <c r="A29" s="35">
        <v>1241</v>
      </c>
      <c r="B29" s="31" t="s">
        <v>240</v>
      </c>
      <c r="C29" s="36">
        <v>19749949.059999999</v>
      </c>
    </row>
    <row r="30" spans="1:5" ht="10.15" x14ac:dyDescent="0.2">
      <c r="A30" s="35">
        <v>1242</v>
      </c>
      <c r="B30" s="31" t="s">
        <v>241</v>
      </c>
      <c r="C30" s="36">
        <v>3353253.49</v>
      </c>
    </row>
    <row r="31" spans="1:5" x14ac:dyDescent="0.2">
      <c r="A31" s="35">
        <v>1243</v>
      </c>
      <c r="B31" s="31" t="s">
        <v>242</v>
      </c>
      <c r="C31" s="36">
        <v>45576.4</v>
      </c>
    </row>
    <row r="32" spans="1:5" x14ac:dyDescent="0.2">
      <c r="A32" s="35">
        <v>1244</v>
      </c>
      <c r="B32" s="31" t="s">
        <v>243</v>
      </c>
      <c r="C32" s="36">
        <v>48606735.770000003</v>
      </c>
    </row>
    <row r="33" spans="1:5" ht="10.15" x14ac:dyDescent="0.2">
      <c r="A33" s="35">
        <v>1245</v>
      </c>
      <c r="B33" s="31" t="s">
        <v>244</v>
      </c>
      <c r="C33" s="36">
        <v>3682075.73</v>
      </c>
    </row>
    <row r="34" spans="1:5" ht="10.15" x14ac:dyDescent="0.2">
      <c r="A34" s="35">
        <v>1246</v>
      </c>
      <c r="B34" s="31" t="s">
        <v>245</v>
      </c>
      <c r="C34" s="36">
        <v>17498803.079999998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ht="10.15" x14ac:dyDescent="0.2">
      <c r="A37" s="35">
        <v>1250</v>
      </c>
      <c r="B37" s="31" t="s">
        <v>249</v>
      </c>
      <c r="C37" s="36">
        <f>SUM(C38:C42)</f>
        <v>366715.52</v>
      </c>
    </row>
    <row r="38" spans="1:5" ht="10.15" x14ac:dyDescent="0.2">
      <c r="A38" s="35">
        <v>1251</v>
      </c>
      <c r="B38" s="31" t="s">
        <v>250</v>
      </c>
      <c r="C38" s="36">
        <v>31380.32</v>
      </c>
    </row>
    <row r="39" spans="1:5" ht="10.15" x14ac:dyDescent="0.2">
      <c r="A39" s="35">
        <v>1252</v>
      </c>
      <c r="B39" s="31" t="s">
        <v>251</v>
      </c>
      <c r="C39" s="36">
        <v>0</v>
      </c>
    </row>
    <row r="40" spans="1:5" ht="10.15" x14ac:dyDescent="0.2">
      <c r="A40" s="35">
        <v>1253</v>
      </c>
      <c r="B40" s="31" t="s">
        <v>252</v>
      </c>
      <c r="C40" s="36">
        <v>0</v>
      </c>
    </row>
    <row r="41" spans="1:5" ht="10.15" x14ac:dyDescent="0.2">
      <c r="A41" s="35">
        <v>1254</v>
      </c>
      <c r="B41" s="31" t="s">
        <v>253</v>
      </c>
      <c r="C41" s="36">
        <v>335335.2</v>
      </c>
    </row>
    <row r="42" spans="1:5" ht="10.15" x14ac:dyDescent="0.2">
      <c r="A42" s="35">
        <v>1259</v>
      </c>
      <c r="B42" s="31" t="s">
        <v>254</v>
      </c>
      <c r="C42" s="36">
        <v>0</v>
      </c>
    </row>
    <row r="44" spans="1:5" ht="10.15" x14ac:dyDescent="0.2">
      <c r="A44" s="33" t="s">
        <v>187</v>
      </c>
      <c r="B44" s="33"/>
      <c r="C44" s="33"/>
      <c r="D44" s="33"/>
      <c r="E44" s="33"/>
    </row>
    <row r="45" spans="1:5" ht="10.1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ht="10.15" x14ac:dyDescent="0.2">
      <c r="A46" s="35">
        <v>5500</v>
      </c>
      <c r="B46" s="31" t="s">
        <v>441</v>
      </c>
      <c r="C46" s="36">
        <f>C47+C56+C59+C65+C67+C69</f>
        <v>8506611.0299999993</v>
      </c>
      <c r="D46" s="36">
        <f>D47+D56+D59+D65+D67+D69</f>
        <v>8507510.0299999993</v>
      </c>
    </row>
    <row r="47" spans="1:5" ht="10.15" x14ac:dyDescent="0.2">
      <c r="A47" s="35">
        <v>5510</v>
      </c>
      <c r="B47" s="31" t="s">
        <v>442</v>
      </c>
      <c r="C47" s="36">
        <f>SUM(C48:C55)</f>
        <v>8506611.0299999993</v>
      </c>
      <c r="D47" s="36">
        <f>SUM(D48:D55)</f>
        <v>8507510.0299999993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899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8506611.0299999993</v>
      </c>
      <c r="D55" s="36">
        <v>8506611.0299999993</v>
      </c>
    </row>
    <row r="56" spans="1:4" ht="10.15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ht="10.15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ht="10.15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2022-10-14T16:04:55Z</cp:lastPrinted>
  <dcterms:created xsi:type="dcterms:W3CDTF">2012-12-11T20:36:24Z</dcterms:created>
  <dcterms:modified xsi:type="dcterms:W3CDTF">2022-10-14T16:37:21Z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