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<sst xmlns="http://schemas.openxmlformats.org/spreadsheetml/2006/main" count="27" uniqueCount="27">
  <si>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</si>
  <si>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</si>
  <si>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</si>
  <si>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</si>
  <si>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</si>
  <si>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</si>
  <si>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</si>
  <si>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</si>
  <si>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</si>
  <si>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</si>
  <si>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</si>
  <si>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</si>
  <si>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</si>
  <si>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</si>
  <si>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</si>
  <si>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</si>
  <si>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</si>
  <si>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</si>
  <si>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</si>
  <si>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</si>
  <si>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</si>
  <si>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</si>
  <si>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</si>
  <si>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</si>
  <si>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</si>
  <si>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</si>
  <si>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Apaseo el Grande, Guanajuato
Estado Analítico del Activo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</si>
</sst>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6</xdr:col>
      <xdr:colOff>381000</xdr:colOff>
      <xdr:row>39</xdr:row>
      <xdr:rowOff>123826</xdr:rowOff>
    </xdr:to>
    <xdr:grpSp>
      <xdr:nvGrpSpPr>
        <xdr:cNvPr id="2" name="1 Grupo"/>
        <xdr:cNvGrpSpPr/>
      </xdr:nvGrpSpPr>
      <xdr:grpSpPr>
        <a:xfrm>
          <a:off x="57150" y="4648200"/>
          <a:ext cx="8677275" cy="1695451"/>
          <a:chOff x="28576" y="8096249"/>
          <a:chExt cx="8896349" cy="1695451"/>
        </a:xfrm>
      </xdr:grpSpPr>
      <xdr:sp macro="" textlink="">
        <xdr:nvSpPr>
          <xdr:cNvPr id="3" name="2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0</xdr:row>
      <xdr:rowOff>409575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912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550309925.5</v>
      </c>
      <c r="D4" s="13">
        <f>SUM(D6+D15)</f>
        <v>1115827634.98</v>
      </c>
      <c r="E4" s="13">
        <f>SUM(E6+E15)</f>
        <v>1210917410.47</v>
      </c>
      <c r="F4" s="13">
        <f>SUM(F6+F15)</f>
        <v>455220150.00999993</v>
      </c>
      <c r="G4" s="13">
        <f>SUM(G6+G15)</f>
        <v>-95089775.489999965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39284819.939999998</v>
      </c>
      <c r="D6" s="13">
        <f>SUM(D7:D13)</f>
        <v>1013894683.55</v>
      </c>
      <c r="E6" s="13">
        <f>SUM(E7:E13)</f>
        <v>914998918.33999991</v>
      </c>
      <c r="F6" s="13">
        <f>SUM(F7:F13)</f>
        <v>138180585.14999998</v>
      </c>
      <c r="G6" s="18">
        <f>SUM(G7:G13)</f>
        <v>98895765.209999993</v>
      </c>
    </row>
    <row r="7" spans="1:7" x14ac:dyDescent="0.2">
      <c r="A7" s="3">
        <v>1110</v>
      </c>
      <c r="B7" s="7" t="s">
        <v>9</v>
      </c>
      <c r="C7" s="18">
        <v>36039117.810000002</v>
      </c>
      <c r="D7" s="18">
        <v>668963647.49000001</v>
      </c>
      <c r="E7" s="18">
        <v>570801787.53999996</v>
      </c>
      <c r="F7" s="18">
        <f>C7+D7-E7</f>
        <v>134200977.75999999</v>
      </c>
      <c r="G7" s="18">
        <f t="shared" ref="G7:G13" si="0">F7-C7</f>
        <v>98161859.949999988</v>
      </c>
    </row>
    <row r="8" spans="1:7" x14ac:dyDescent="0.2">
      <c r="A8" s="3">
        <v>1120</v>
      </c>
      <c r="B8" s="7" t="s">
        <v>10</v>
      </c>
      <c r="C8" s="18">
        <v>442012.69</v>
      </c>
      <c r="D8" s="18">
        <v>331180593.5</v>
      </c>
      <c r="E8" s="18">
        <v>330547400</v>
      </c>
      <c r="F8" s="18">
        <f t="shared" ref="F8:F13" si="1">C8+D8-E8</f>
        <v>1075206.1899999976</v>
      </c>
      <c r="G8" s="18">
        <f t="shared" si="0"/>
        <v>633193.49999999767</v>
      </c>
    </row>
    <row r="9" spans="1:7" x14ac:dyDescent="0.2">
      <c r="A9" s="3">
        <v>1130</v>
      </c>
      <c r="B9" s="7" t="s">
        <v>11</v>
      </c>
      <c r="C9" s="18">
        <v>2803689.44</v>
      </c>
      <c r="D9" s="18">
        <v>13750442.560000001</v>
      </c>
      <c r="E9" s="18">
        <v>13649730.800000001</v>
      </c>
      <c r="F9" s="18">
        <f t="shared" si="1"/>
        <v>2904401.1999999993</v>
      </c>
      <c r="G9" s="18">
        <f t="shared" si="0"/>
        <v>100711.75999999931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511025105.55999994</v>
      </c>
      <c r="D15" s="13">
        <f>SUM(D16:D24)</f>
        <v>101932951.42999999</v>
      </c>
      <c r="E15" s="13">
        <f>SUM(E16:E24)</f>
        <v>295918492.13000005</v>
      </c>
      <c r="F15" s="13">
        <f>SUM(F16:F24)</f>
        <v>317039564.85999995</v>
      </c>
      <c r="G15" s="13">
        <f>SUM(G16:G24)</f>
        <v>-193985540.69999996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439527614.33999997</v>
      </c>
      <c r="D18" s="19">
        <v>98801340.890000001</v>
      </c>
      <c r="E18" s="19">
        <v>295549182.47000003</v>
      </c>
      <c r="F18" s="19">
        <f t="shared" si="3"/>
        <v>242779772.75999999</v>
      </c>
      <c r="G18" s="19">
        <f t="shared" si="2"/>
        <v>-196747841.57999998</v>
      </c>
    </row>
    <row r="19" spans="1:7" x14ac:dyDescent="0.2">
      <c r="A19" s="3">
        <v>1240</v>
      </c>
      <c r="B19" s="7" t="s">
        <v>18</v>
      </c>
      <c r="C19" s="18">
        <v>90388525.420000002</v>
      </c>
      <c r="D19" s="18">
        <v>2917177.77</v>
      </c>
      <c r="E19" s="18">
        <v>369309.66</v>
      </c>
      <c r="F19" s="18">
        <f t="shared" si="3"/>
        <v>92936393.530000001</v>
      </c>
      <c r="G19" s="18">
        <f t="shared" si="2"/>
        <v>2547868.1099999994</v>
      </c>
    </row>
    <row r="20" spans="1:7" x14ac:dyDescent="0.2">
      <c r="A20" s="3">
        <v>1250</v>
      </c>
      <c r="B20" s="7" t="s">
        <v>19</v>
      </c>
      <c r="C20" s="18">
        <v>366715.52</v>
      </c>
      <c r="D20" s="18">
        <v>0</v>
      </c>
      <c r="E20" s="18">
        <v>0</v>
      </c>
      <c r="F20" s="18">
        <f t="shared" si="3"/>
        <v>366715.52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-34505771.299999997</v>
      </c>
      <c r="D21" s="18">
        <v>10388.77</v>
      </c>
      <c r="E21" s="18">
        <v>0</v>
      </c>
      <c r="F21" s="18">
        <f t="shared" si="3"/>
        <v>-34495382.529999994</v>
      </c>
      <c r="G21" s="18">
        <f t="shared" si="2"/>
        <v>10388.770000003278</v>
      </c>
    </row>
    <row r="22" spans="1:7" x14ac:dyDescent="0.2">
      <c r="A22" s="3">
        <v>1270</v>
      </c>
      <c r="B22" s="7" t="s">
        <v>21</v>
      </c>
      <c r="C22" s="18">
        <v>15248021.58</v>
      </c>
      <c r="D22" s="18">
        <v>204044</v>
      </c>
      <c r="E22" s="18">
        <v>0</v>
      </c>
      <c r="F22" s="18">
        <f t="shared" si="3"/>
        <v>15452065.58</v>
      </c>
      <c r="G22" s="18">
        <f t="shared" si="2"/>
        <v>204044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2022-10-07T17:45:38Z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