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44525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F12" i="2"/>
  <c r="D3" i="2"/>
  <c r="B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<sst xmlns="http://schemas.openxmlformats.org/spreadsheetml/2006/main" count="27" uniqueCount="27">
  <si>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</si>
  <si>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</si>
  <si>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</si>
  <si>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</si>
  <si>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</si>
  <si>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</si>
  <si>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</si>
  <si>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</si>
  <si>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</si>
  <si>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</si>
  <si>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</si>
  <si>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</si>
  <si>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</si>
  <si>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</si>
  <si>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</si>
  <si>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</si>
  <si>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</si>
  <si>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</si>
  <si>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</si>
  <si>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</si>
  <si>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</si>
  <si>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</si>
  <si>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</si>
  <si>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</si>
  <si>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</si>
  <si>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</si>
  <si>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Apaseo el Grande, Guanajuato
Estado Analítico del Activo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</si>
</sst>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0</xdr:col>
      <xdr:colOff>2531268</xdr:colOff>
      <xdr:row>34</xdr:row>
      <xdr:rowOff>95250</xdr:rowOff>
    </xdr:to>
    <xdr:sp macro="" textlink="">
      <xdr:nvSpPr>
        <xdr:cNvPr id="2" name="1 CuadroTexto"/>
        <xdr:cNvSpPr txBox="1"/>
      </xdr:nvSpPr>
      <xdr:spPr>
        <a:xfrm>
          <a:off x="0" y="4019550"/>
          <a:ext cx="2531268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</a:t>
          </a:r>
        </a:p>
        <a:p>
          <a:pPr algn="ctr"/>
          <a:r>
            <a:rPr lang="es-MX" sz="1050"/>
            <a:t>L.A.E</a:t>
          </a:r>
          <a:r>
            <a:rPr lang="es-MX" sz="1050" baseline="0"/>
            <a:t> ANA LILIA RODRIGUEZ MOLINA</a:t>
          </a:r>
        </a:p>
        <a:p>
          <a:pPr algn="ctr"/>
          <a:r>
            <a:rPr lang="es-MX" sz="1050" baseline="0"/>
            <a:t>TESORERA MUNICIPAL</a:t>
          </a:r>
          <a:endParaRPr lang="es-MX" sz="1050"/>
        </a:p>
      </xdr:txBody>
    </xdr:sp>
    <xdr:clientData/>
  </xdr:twoCellAnchor>
  <xdr:twoCellAnchor>
    <xdr:from>
      <xdr:col>3</xdr:col>
      <xdr:colOff>142875</xdr:colOff>
      <xdr:row>25</xdr:row>
      <xdr:rowOff>38101</xdr:rowOff>
    </xdr:from>
    <xdr:to>
      <xdr:col>5</xdr:col>
      <xdr:colOff>542924</xdr:colOff>
      <xdr:row>36</xdr:row>
      <xdr:rowOff>95250</xdr:rowOff>
    </xdr:to>
    <xdr:sp macro="" textlink="">
      <xdr:nvSpPr>
        <xdr:cNvPr id="3" name="2 CuadroTexto"/>
        <xdr:cNvSpPr txBox="1"/>
      </xdr:nvSpPr>
      <xdr:spPr>
        <a:xfrm>
          <a:off x="6286500" y="4057651"/>
          <a:ext cx="2781299" cy="1628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___________________________________</a:t>
          </a:r>
        </a:p>
        <a:p>
          <a:pPr algn="ctr"/>
          <a:r>
            <a:rPr lang="es-MX" sz="1050"/>
            <a:t>LIC. JOSE LUIS OLIVEROS USABIAGA</a:t>
          </a:r>
          <a:endParaRPr lang="es-MX" sz="1050" baseline="0"/>
        </a:p>
        <a:p>
          <a:pPr algn="ctr"/>
          <a:r>
            <a:rPr lang="es-MX" sz="1050" baseline="0"/>
            <a:t>PRESIDENTE MUNICIPAL</a:t>
          </a:r>
          <a:endParaRPr lang="es-MX" sz="105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932248</xdr:colOff>
      <xdr:row>0</xdr:row>
      <xdr:rowOff>528636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32248" cy="528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D24" sqref="D24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51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550309925.5</v>
      </c>
      <c r="C3" s="5">
        <f t="shared" ref="C3:F3" si="0">C4+C12</f>
        <v>799945305.82000017</v>
      </c>
      <c r="D3" s="5">
        <f t="shared" si="0"/>
        <v>724768532.74000001</v>
      </c>
      <c r="E3" s="5">
        <f t="shared" si="0"/>
        <v>625486698.58000004</v>
      </c>
      <c r="F3" s="5">
        <f t="shared" si="0"/>
        <v>75176773.080000043</v>
      </c>
    </row>
    <row r="4" spans="1:6" x14ac:dyDescent="0.2">
      <c r="A4" s="6" t="s">
        <v>4</v>
      </c>
      <c r="B4" s="5">
        <f>SUM(B5:B11)</f>
        <v>39284819.939999998</v>
      </c>
      <c r="C4" s="5">
        <f>SUM(C5:C11)</f>
        <v>703907929.01000011</v>
      </c>
      <c r="D4" s="5">
        <f>SUM(D5:D11)</f>
        <v>626953164.38999999</v>
      </c>
      <c r="E4" s="5">
        <f>SUM(E5:E11)</f>
        <v>116239584.56000002</v>
      </c>
      <c r="F4" s="5">
        <f>SUM(F5:F11)</f>
        <v>76954764.62000002</v>
      </c>
    </row>
    <row r="5" spans="1:6" x14ac:dyDescent="0.2">
      <c r="A5" s="7" t="s">
        <v>5</v>
      </c>
      <c r="B5" s="8">
        <v>36039117.810000002</v>
      </c>
      <c r="C5" s="8">
        <v>459698963.19</v>
      </c>
      <c r="D5" s="8">
        <v>382855463.83999997</v>
      </c>
      <c r="E5" s="8">
        <f>B5+C5-D5</f>
        <v>112882617.16000003</v>
      </c>
      <c r="F5" s="8">
        <f t="shared" ref="F5:F11" si="1">E5-B5</f>
        <v>76843499.350000024</v>
      </c>
    </row>
    <row r="6" spans="1:6" x14ac:dyDescent="0.2">
      <c r="A6" s="7" t="s">
        <v>6</v>
      </c>
      <c r="B6" s="8">
        <v>442012.69</v>
      </c>
      <c r="C6" s="8">
        <v>235755837</v>
      </c>
      <c r="D6" s="8">
        <v>235401396.52000001</v>
      </c>
      <c r="E6" s="8">
        <f t="shared" ref="E6:E11" si="2">B6+C6-D6</f>
        <v>796453.16999998689</v>
      </c>
      <c r="F6" s="8">
        <f t="shared" si="1"/>
        <v>354440.47999998688</v>
      </c>
    </row>
    <row r="7" spans="1:6" x14ac:dyDescent="0.2">
      <c r="A7" s="7" t="s">
        <v>7</v>
      </c>
      <c r="B7" s="8">
        <v>2803689.44</v>
      </c>
      <c r="C7" s="8">
        <v>8453128.8200000003</v>
      </c>
      <c r="D7" s="8">
        <v>8696304.0299999993</v>
      </c>
      <c r="E7" s="8">
        <f t="shared" si="2"/>
        <v>2560514.2300000004</v>
      </c>
      <c r="F7" s="8">
        <f t="shared" si="1"/>
        <v>-243175.2099999995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511025105.55999994</v>
      </c>
      <c r="C12" s="5">
        <f>SUM(C13:C21)</f>
        <v>96037376.810000002</v>
      </c>
      <c r="D12" s="5">
        <f>SUM(D13:D21)</f>
        <v>97815368.350000009</v>
      </c>
      <c r="E12" s="5">
        <f>SUM(E13:E21)</f>
        <v>509247114.01999998</v>
      </c>
      <c r="F12" s="5">
        <f>SUM(F13:F21)</f>
        <v>-1777991.5399999842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439527614.33999997</v>
      </c>
      <c r="C15" s="9">
        <v>94269031.530000001</v>
      </c>
      <c r="D15" s="9">
        <v>97503842.730000004</v>
      </c>
      <c r="E15" s="9">
        <f t="shared" si="4"/>
        <v>436292803.13999999</v>
      </c>
      <c r="F15" s="9">
        <f t="shared" si="3"/>
        <v>-3234811.1999999881</v>
      </c>
    </row>
    <row r="16" spans="1:6" x14ac:dyDescent="0.2">
      <c r="A16" s="7" t="s">
        <v>14</v>
      </c>
      <c r="B16" s="8">
        <v>90388525.420000002</v>
      </c>
      <c r="C16" s="8">
        <v>1584652.51</v>
      </c>
      <c r="D16" s="8">
        <v>311525.62</v>
      </c>
      <c r="E16" s="8">
        <f t="shared" si="4"/>
        <v>91661652.310000002</v>
      </c>
      <c r="F16" s="8">
        <f t="shared" si="3"/>
        <v>1273126.8900000006</v>
      </c>
    </row>
    <row r="17" spans="1:6" x14ac:dyDescent="0.2">
      <c r="A17" s="7" t="s">
        <v>15</v>
      </c>
      <c r="B17" s="8">
        <v>366715.52</v>
      </c>
      <c r="C17" s="8">
        <v>0</v>
      </c>
      <c r="D17" s="8">
        <v>0</v>
      </c>
      <c r="E17" s="8">
        <f t="shared" si="4"/>
        <v>366715.52</v>
      </c>
      <c r="F17" s="8">
        <f t="shared" si="3"/>
        <v>0</v>
      </c>
    </row>
    <row r="18" spans="1:6" x14ac:dyDescent="0.2">
      <c r="A18" s="7" t="s">
        <v>16</v>
      </c>
      <c r="B18" s="8">
        <v>-34505771.299999997</v>
      </c>
      <c r="C18" s="8">
        <v>10388.77</v>
      </c>
      <c r="D18" s="8">
        <v>0</v>
      </c>
      <c r="E18" s="8">
        <f t="shared" si="4"/>
        <v>-34495382.529999994</v>
      </c>
      <c r="F18" s="8">
        <f t="shared" si="3"/>
        <v>10388.770000003278</v>
      </c>
    </row>
    <row r="19" spans="1:6" x14ac:dyDescent="0.2">
      <c r="A19" s="7" t="s">
        <v>17</v>
      </c>
      <c r="B19" s="8">
        <v>15248021.58</v>
      </c>
      <c r="C19" s="8">
        <v>173304</v>
      </c>
      <c r="D19" s="8">
        <v>0</v>
      </c>
      <c r="E19" s="8">
        <f t="shared" si="4"/>
        <v>15421325.58</v>
      </c>
      <c r="F19" s="8">
        <f t="shared" si="3"/>
        <v>173304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2.75" x14ac:dyDescent="0.2">
      <c r="A23" s="10" t="s">
        <v>25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2022-07-11T16:25:11Z</cp:lastPrinted>
  <dcterms:created xsi:type="dcterms:W3CDTF">2014-02-09T04:04:15Z</dcterms:created>
  <dcterms:modified xsi:type="dcterms:W3CDTF">2022-07-11T16:25:49Z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