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ECSF!$A$3:$G$59</definedName>
  </definedNames>
  <calcPr calcId="144525"/>
</workbook>
</file>

<file path=xl/calcChain.xml><?xml version="1.0" encoding="utf-8"?>
<calcChain xmlns="http://schemas.openxmlformats.org/spreadsheetml/2006/main">
  <c r="K5" i="4" l="1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4" i="4"/>
  <c r="H57" i="4"/>
  <c r="H50" i="4"/>
  <c r="H45" i="4"/>
  <c r="H44" i="4" s="1"/>
  <c r="H36" i="4"/>
  <c r="H26" i="4"/>
  <c r="H25" i="4" s="1"/>
  <c r="H14" i="4"/>
  <c r="H5" i="4"/>
  <c r="H4" i="4"/>
  <c r="C57" i="4"/>
  <c r="C50" i="4"/>
  <c r="C45" i="4"/>
  <c r="C44" i="4" s="1"/>
  <c r="C36" i="4"/>
  <c r="C26" i="4"/>
  <c r="C25" i="4"/>
  <c r="C14" i="4"/>
  <c r="C5" i="4"/>
  <c r="C4" i="4" s="1"/>
  <c r="I57" i="4"/>
  <c r="I50" i="4"/>
  <c r="I44" i="4" s="1"/>
  <c r="I45" i="4"/>
  <c r="I36" i="4"/>
  <c r="I26" i="4"/>
  <c r="I25" i="4" s="1"/>
  <c r="I14" i="4"/>
  <c r="I5" i="4"/>
  <c r="I4" i="4"/>
  <c r="D57" i="4"/>
  <c r="D50" i="4"/>
  <c r="D45" i="4"/>
  <c r="D44" i="4" s="1"/>
  <c r="D36" i="4"/>
  <c r="D25" i="4" s="1"/>
  <c r="D26" i="4"/>
  <c r="D14" i="4"/>
  <c r="D5" i="4"/>
  <c r="D4" i="4" s="1"/>
  <c r="G57" i="4" l="1"/>
  <c r="B57" i="4"/>
  <c r="G50" i="4"/>
  <c r="B50" i="4"/>
  <c r="G45" i="4"/>
  <c r="B45" i="4"/>
  <c r="G36" i="4"/>
  <c r="B36" i="4"/>
  <c r="G26" i="4"/>
  <c r="B26" i="4"/>
  <c r="G14" i="4"/>
  <c r="B14" i="4"/>
  <c r="G5" i="4"/>
  <c r="B5" i="4"/>
  <c r="G44" i="4" l="1"/>
  <c r="B44" i="4"/>
  <c r="G25" i="4"/>
  <c r="B25" i="4"/>
  <c r="G4" i="4"/>
  <c r="B4" i="4"/>
</calcChain>
</file>

<file path=xl/sharedStrings.xml><?xml version="1.0" encoding="utf-8"?>
<sst xmlns="http://schemas.openxmlformats.org/spreadsheetml/2006/main" count="72" uniqueCount="60">
  <si>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</si>
  <si>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</si>
  <si>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</si>
  <si>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</si>
  <si>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</si>
  <si>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</si>
  <si>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</si>
  <si>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</si>
  <si>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</si>
  <si>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</si>
  <si>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</si>
  <si>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</si>
  <si>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</si>
  <si>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</si>
  <si>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</si>
  <si>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</si>
  <si>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</si>
  <si>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</si>
  <si>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</si>
  <si>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</si>
  <si>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</si>
  <si>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</si>
  <si>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</si>
  <si>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</si>
  <si>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</si>
  <si>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</si>
  <si>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</si>
  <si>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</si>
  <si>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</si>
  <si>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</si>
  <si>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</si>
  <si>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</si>
  <si>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</si>
  <si>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</si>
  <si>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</si>
  <si>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</si>
  <si>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</si>
  <si>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</si>
  <si>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</si>
  <si>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</si>
  <si>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</si>
  <si>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</si>
  <si>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</si>
  <si>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</si>
  <si>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</si>
  <si>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</si>
  <si>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</si>
  <si>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</si>
  <si>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</si>
  <si>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</si>
  <si>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</si>
  <si>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</si>
  <si>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</si>
  <si>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mpio</t>
  </si>
  <si>
    <t>cmapa</t>
  </si>
  <si>
    <t>dif</t>
  </si>
  <si>
    <t>comude</t>
  </si>
  <si>
    <t>consolidado</t>
  </si>
  <si>
    <t>origen</t>
  </si>
  <si>
    <t>Municipio de Apaseo el Grande, Guanajuato
Estado de Cambios en la Situación Financiera Consolidado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</si>
</sst>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43" fontId="9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10" fillId="0" borderId="9" xfId="9" applyFont="1" applyFill="1" applyBorder="1" applyAlignment="1">
      <alignment horizontal="center" vertical="center"/>
    </xf>
    <xf numFmtId="43" fontId="10" fillId="0" borderId="0" xfId="17" applyFont="1" applyFill="1" applyBorder="1" applyAlignment="1" applyProtection="1">
      <alignment vertical="top" wrapText="1"/>
      <protection locked="0"/>
    </xf>
    <xf numFmtId="43" fontId="11" fillId="0" borderId="0" xfId="17" applyFont="1" applyFill="1" applyBorder="1" applyAlignment="1" applyProtection="1">
      <alignment vertical="top" wrapText="1"/>
      <protection locked="0"/>
    </xf>
    <xf numFmtId="43" fontId="12" fillId="0" borderId="0" xfId="17" applyFont="1" applyFill="1" applyBorder="1" applyAlignment="1" applyProtection="1">
      <alignment vertical="top" wrapText="1"/>
      <protection locked="0"/>
    </xf>
    <xf numFmtId="43" fontId="13" fillId="0" borderId="0" xfId="17" applyFont="1" applyFill="1" applyBorder="1" applyAlignment="1" applyProtection="1">
      <alignment vertical="top" wrapText="1"/>
      <protection locked="0"/>
    </xf>
    <xf numFmtId="43" fontId="10" fillId="0" borderId="10" xfId="17" applyFont="1" applyFill="1" applyBorder="1" applyAlignment="1" applyProtection="1">
      <alignment vertical="top" wrapText="1"/>
      <protection locked="0"/>
    </xf>
    <xf numFmtId="43" fontId="11" fillId="0" borderId="10" xfId="17" applyFont="1" applyFill="1" applyBorder="1" applyAlignment="1" applyProtection="1">
      <alignment vertical="top" wrapText="1"/>
      <protection locked="0"/>
    </xf>
    <xf numFmtId="43" fontId="12" fillId="0" borderId="10" xfId="17" applyFont="1" applyFill="1" applyBorder="1" applyAlignment="1" applyProtection="1">
      <alignment vertical="top" wrapText="1"/>
      <protection locked="0"/>
    </xf>
    <xf numFmtId="43" fontId="13" fillId="0" borderId="10" xfId="17" applyFont="1" applyFill="1" applyBorder="1" applyAlignment="1" applyProtection="1">
      <alignment vertical="top" wrapText="1"/>
      <protection locked="0"/>
    </xf>
    <xf numFmtId="0" fontId="3" fillId="0" borderId="0" xfId="9" applyFont="1" applyBorder="1" applyAlignment="1">
      <alignment horizontal="left" vertical="center" wrapText="1"/>
    </xf>
    <xf numFmtId="0" fontId="2" fillId="2" borderId="12" xfId="9" applyFont="1" applyFill="1" applyBorder="1" applyAlignment="1" applyProtection="1">
      <alignment horizontal="center" vertical="center" wrapText="1"/>
      <protection locked="0"/>
    </xf>
    <xf numFmtId="0" fontId="2" fillId="0" borderId="12" xfId="9" applyFont="1" applyFill="1" applyBorder="1" applyAlignment="1" applyProtection="1">
      <alignment horizontal="center" vertical="center"/>
    </xf>
    <xf numFmtId="0" fontId="2" fillId="0" borderId="13" xfId="9" applyFont="1" applyFill="1" applyBorder="1" applyAlignment="1">
      <alignment vertical="top" wrapText="1"/>
    </xf>
    <xf numFmtId="0" fontId="7" fillId="0" borderId="13" xfId="9" applyFont="1" applyFill="1" applyBorder="1" applyAlignment="1">
      <alignment vertical="top" wrapText="1"/>
    </xf>
    <xf numFmtId="0" fontId="3" fillId="0" borderId="13" xfId="9" applyFont="1" applyFill="1" applyBorder="1" applyAlignment="1">
      <alignment horizontal="left" vertical="top" wrapText="1"/>
    </xf>
    <xf numFmtId="0" fontId="3" fillId="0" borderId="13" xfId="9" applyFont="1" applyFill="1" applyBorder="1" applyAlignment="1">
      <alignment vertical="top" wrapText="1"/>
    </xf>
    <xf numFmtId="0" fontId="3" fillId="0" borderId="11" xfId="9" applyFont="1" applyFill="1" applyBorder="1" applyAlignment="1">
      <alignment horizontal="left" vertical="top" wrapText="1"/>
    </xf>
    <xf numFmtId="43" fontId="11" fillId="0" borderId="2" xfId="17" applyFont="1" applyFill="1" applyBorder="1" applyAlignment="1" applyProtection="1">
      <alignment vertical="top" wrapText="1"/>
      <protection locked="0"/>
    </xf>
    <xf numFmtId="43" fontId="11" fillId="0" borderId="14" xfId="17" applyFont="1" applyFill="1" applyBorder="1" applyAlignment="1" applyProtection="1">
      <alignment vertical="top" wrapText="1"/>
      <protection locked="0"/>
    </xf>
  </cellXfs>
  <cellStyles count="18">
    <cellStyle name="=C:\WINNT\SYSTEM32\COMMAND.COM" xfId="1"/>
    <cellStyle name="Euro" xfId="2"/>
    <cellStyle name="Millares" xfId="17" builtinId="3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showGridLines="0" tabSelected="1" zoomScaleNormal="100" zoomScaleSheetLayoutView="80" workbookViewId="0">
      <selection activeCell="A7" sqref="A7"/>
    </sheetView>
  </sheetViews>
  <sheetFormatPr baseColWidth="10" defaultRowHeight="11.25" x14ac:dyDescent="0.2"/>
  <cols>
    <col min="1" max="1" width="75.83203125" style="1" customWidth="1"/>
    <col min="2" max="5" width="25.83203125" style="1" hidden="1" customWidth="1"/>
    <col min="6" max="6" width="25.83203125" style="1" customWidth="1"/>
    <col min="7" max="7" width="25.83203125" style="5" hidden="1" customWidth="1"/>
    <col min="8" max="8" width="13.1640625" style="2" hidden="1" customWidth="1"/>
    <col min="9" max="9" width="0" style="2" hidden="1" customWidth="1"/>
    <col min="10" max="10" width="14.5" style="2" hidden="1" customWidth="1"/>
    <col min="11" max="11" width="13.1640625" style="2" bestFit="1" customWidth="1"/>
    <col min="12" max="16384" width="12" style="2"/>
  </cols>
  <sheetData>
    <row r="1" spans="1:11" ht="39.950000000000003" customHeight="1" x14ac:dyDescent="0.2">
      <c r="A1" s="18" t="s">
        <v>59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39.950000000000003" customHeight="1" thickBot="1" x14ac:dyDescent="0.25">
      <c r="A2" s="33"/>
      <c r="B2" s="21" t="s">
        <v>53</v>
      </c>
      <c r="C2" s="21" t="s">
        <v>54</v>
      </c>
      <c r="D2" s="21" t="s">
        <v>55</v>
      </c>
      <c r="E2" s="21" t="s">
        <v>56</v>
      </c>
      <c r="F2" s="21" t="s">
        <v>57</v>
      </c>
      <c r="G2" s="21" t="s">
        <v>53</v>
      </c>
      <c r="H2" s="21" t="s">
        <v>54</v>
      </c>
      <c r="I2" s="21" t="s">
        <v>55</v>
      </c>
      <c r="J2" s="21" t="s">
        <v>56</v>
      </c>
      <c r="K2" s="22" t="s">
        <v>57</v>
      </c>
    </row>
    <row r="3" spans="1:11" s="3" customFormat="1" ht="15" customHeight="1" x14ac:dyDescent="0.2">
      <c r="A3" s="34"/>
      <c r="B3" s="14" t="s">
        <v>12</v>
      </c>
      <c r="C3" s="14" t="s">
        <v>12</v>
      </c>
      <c r="D3" s="14" t="s">
        <v>12</v>
      </c>
      <c r="E3" s="23" t="s">
        <v>12</v>
      </c>
      <c r="F3" s="14" t="s">
        <v>58</v>
      </c>
      <c r="G3" s="15" t="s">
        <v>13</v>
      </c>
      <c r="H3" s="15" t="s">
        <v>13</v>
      </c>
      <c r="I3" s="15" t="s">
        <v>13</v>
      </c>
      <c r="J3" s="15" t="s">
        <v>13</v>
      </c>
      <c r="K3" s="15" t="s">
        <v>13</v>
      </c>
    </row>
    <row r="4" spans="1:11" s="4" customFormat="1" ht="15" x14ac:dyDescent="0.2">
      <c r="A4" s="35" t="s">
        <v>0</v>
      </c>
      <c r="B4" s="12">
        <f>B5+B14</f>
        <v>43365910.960000008</v>
      </c>
      <c r="C4" s="12">
        <f>C5+C14</f>
        <v>11279625.189999999</v>
      </c>
      <c r="D4" s="12">
        <f>D5+D14</f>
        <v>932948.33000000007</v>
      </c>
      <c r="E4" s="24">
        <v>6000</v>
      </c>
      <c r="F4" s="12">
        <f>+SUM(B4:E4)</f>
        <v>55584484.480000004</v>
      </c>
      <c r="G4" s="13">
        <f>G5+G14</f>
        <v>62502166.539999992</v>
      </c>
      <c r="H4" s="13">
        <f>H5+H14</f>
        <v>11100653.610000001</v>
      </c>
      <c r="I4" s="13">
        <f>I5+I14</f>
        <v>347974.06</v>
      </c>
      <c r="J4" s="28">
        <v>149949.32999999999</v>
      </c>
      <c r="K4" s="13">
        <f>+SUM(G4:J4)</f>
        <v>74100743.539999992</v>
      </c>
    </row>
    <row r="5" spans="1:11" ht="12.75" customHeight="1" x14ac:dyDescent="0.2">
      <c r="A5" s="36" t="s">
        <v>7</v>
      </c>
      <c r="B5" s="12">
        <f>SUM(B6:B12)</f>
        <v>37770761.110000007</v>
      </c>
      <c r="C5" s="12">
        <f>SUM(C6:C12)</f>
        <v>7354893.4799999995</v>
      </c>
      <c r="D5" s="12">
        <f>SUM(D6:D12)</f>
        <v>696688.13</v>
      </c>
      <c r="E5" s="24">
        <v>6000</v>
      </c>
      <c r="F5" s="12">
        <f t="shared" ref="F5:F59" si="0">+SUM(B5:E5)</f>
        <v>45828342.720000006</v>
      </c>
      <c r="G5" s="13">
        <f>SUM(G6:G12)</f>
        <v>0</v>
      </c>
      <c r="H5" s="13">
        <f>SUM(H6:H12)</f>
        <v>0</v>
      </c>
      <c r="I5" s="13">
        <f>SUM(I6:I12)</f>
        <v>117507.3</v>
      </c>
      <c r="J5" s="28">
        <v>97493.75</v>
      </c>
      <c r="K5" s="13">
        <f t="shared" ref="K5:K59" si="1">+SUM(G5:J5)</f>
        <v>215001.05</v>
      </c>
    </row>
    <row r="6" spans="1:11" ht="14.25" x14ac:dyDescent="0.2">
      <c r="A6" s="37" t="s">
        <v>14</v>
      </c>
      <c r="B6" s="6">
        <v>35808548.560000002</v>
      </c>
      <c r="C6" s="6">
        <v>5469841.1200000001</v>
      </c>
      <c r="D6" s="6">
        <v>696688.13</v>
      </c>
      <c r="E6" s="25">
        <v>0</v>
      </c>
      <c r="F6" s="6">
        <f t="shared" si="0"/>
        <v>41975077.810000002</v>
      </c>
      <c r="G6" s="7">
        <v>0</v>
      </c>
      <c r="H6" s="7">
        <v>0</v>
      </c>
      <c r="I6" s="7">
        <v>0</v>
      </c>
      <c r="J6" s="29">
        <v>97493.75</v>
      </c>
      <c r="K6" s="7">
        <f t="shared" si="1"/>
        <v>97493.75</v>
      </c>
    </row>
    <row r="7" spans="1:11" ht="14.25" x14ac:dyDescent="0.2">
      <c r="A7" s="37" t="s">
        <v>15</v>
      </c>
      <c r="B7" s="6">
        <v>176925.06</v>
      </c>
      <c r="C7" s="6">
        <v>32285.62</v>
      </c>
      <c r="D7" s="6">
        <v>0</v>
      </c>
      <c r="E7" s="25">
        <v>6000</v>
      </c>
      <c r="F7" s="6">
        <f t="shared" si="0"/>
        <v>215210.68</v>
      </c>
      <c r="G7" s="7">
        <v>0</v>
      </c>
      <c r="H7" s="7">
        <v>0</v>
      </c>
      <c r="I7" s="7">
        <v>117507.3</v>
      </c>
      <c r="J7" s="29">
        <v>0</v>
      </c>
      <c r="K7" s="7">
        <f t="shared" si="1"/>
        <v>117507.3</v>
      </c>
    </row>
    <row r="8" spans="1:11" ht="14.25" x14ac:dyDescent="0.2">
      <c r="A8" s="37" t="s">
        <v>16</v>
      </c>
      <c r="B8" s="6">
        <v>1785287.49</v>
      </c>
      <c r="C8" s="6">
        <v>1655366.35</v>
      </c>
      <c r="D8" s="6">
        <v>0</v>
      </c>
      <c r="E8" s="25">
        <v>0</v>
      </c>
      <c r="F8" s="6">
        <f t="shared" si="0"/>
        <v>3440653.84</v>
      </c>
      <c r="G8" s="7">
        <v>0</v>
      </c>
      <c r="H8" s="7">
        <v>0</v>
      </c>
      <c r="I8" s="7">
        <v>0</v>
      </c>
      <c r="J8" s="29">
        <v>0</v>
      </c>
      <c r="K8" s="7">
        <f t="shared" si="1"/>
        <v>0</v>
      </c>
    </row>
    <row r="9" spans="1:11" ht="14.25" x14ac:dyDescent="0.2">
      <c r="A9" s="37" t="s">
        <v>1</v>
      </c>
      <c r="B9" s="6">
        <v>0</v>
      </c>
      <c r="C9" s="6">
        <v>0</v>
      </c>
      <c r="D9" s="6">
        <v>0</v>
      </c>
      <c r="E9" s="25">
        <v>0</v>
      </c>
      <c r="F9" s="6">
        <f t="shared" si="0"/>
        <v>0</v>
      </c>
      <c r="G9" s="7">
        <v>0</v>
      </c>
      <c r="H9" s="7">
        <v>0</v>
      </c>
      <c r="I9" s="7">
        <v>0</v>
      </c>
      <c r="J9" s="29">
        <v>0</v>
      </c>
      <c r="K9" s="7">
        <f t="shared" si="1"/>
        <v>0</v>
      </c>
    </row>
    <row r="10" spans="1:11" ht="14.25" x14ac:dyDescent="0.2">
      <c r="A10" s="37" t="s">
        <v>2</v>
      </c>
      <c r="B10" s="6">
        <v>0</v>
      </c>
      <c r="C10" s="6">
        <v>197400.39</v>
      </c>
      <c r="D10" s="6">
        <v>0</v>
      </c>
      <c r="E10" s="25">
        <v>0</v>
      </c>
      <c r="F10" s="6">
        <f t="shared" si="0"/>
        <v>197400.39</v>
      </c>
      <c r="G10" s="7">
        <v>0</v>
      </c>
      <c r="H10" s="7">
        <v>0</v>
      </c>
      <c r="I10" s="7">
        <v>0</v>
      </c>
      <c r="J10" s="29">
        <v>0</v>
      </c>
      <c r="K10" s="7">
        <f t="shared" si="1"/>
        <v>0</v>
      </c>
    </row>
    <row r="11" spans="1:11" ht="14.25" x14ac:dyDescent="0.2">
      <c r="A11" s="37" t="s">
        <v>17</v>
      </c>
      <c r="B11" s="6">
        <v>0</v>
      </c>
      <c r="C11" s="6">
        <v>0</v>
      </c>
      <c r="D11" s="6">
        <v>0</v>
      </c>
      <c r="E11" s="25">
        <v>0</v>
      </c>
      <c r="F11" s="6">
        <f t="shared" si="0"/>
        <v>0</v>
      </c>
      <c r="G11" s="7">
        <v>0</v>
      </c>
      <c r="H11" s="7">
        <v>0</v>
      </c>
      <c r="I11" s="7">
        <v>0</v>
      </c>
      <c r="J11" s="29">
        <v>0</v>
      </c>
      <c r="K11" s="7">
        <f t="shared" si="1"/>
        <v>0</v>
      </c>
    </row>
    <row r="12" spans="1:11" ht="14.25" x14ac:dyDescent="0.2">
      <c r="A12" s="37" t="s">
        <v>18</v>
      </c>
      <c r="B12" s="6">
        <v>0</v>
      </c>
      <c r="C12" s="6">
        <v>0</v>
      </c>
      <c r="D12" s="6">
        <v>0</v>
      </c>
      <c r="E12" s="25">
        <v>0</v>
      </c>
      <c r="F12" s="6">
        <f t="shared" si="0"/>
        <v>0</v>
      </c>
      <c r="G12" s="7">
        <v>0</v>
      </c>
      <c r="H12" s="7">
        <v>0</v>
      </c>
      <c r="I12" s="7">
        <v>0</v>
      </c>
      <c r="J12" s="29">
        <v>0</v>
      </c>
      <c r="K12" s="7">
        <f t="shared" si="1"/>
        <v>0</v>
      </c>
    </row>
    <row r="13" spans="1:11" ht="14.25" x14ac:dyDescent="0.2">
      <c r="A13" s="37"/>
      <c r="B13" s="6"/>
      <c r="C13" s="6"/>
      <c r="D13" s="6"/>
      <c r="E13" s="25"/>
      <c r="F13" s="6">
        <f t="shared" si="0"/>
        <v>0</v>
      </c>
      <c r="G13" s="7"/>
      <c r="H13" s="7"/>
      <c r="I13" s="7"/>
      <c r="J13" s="29"/>
      <c r="K13" s="7">
        <f t="shared" si="1"/>
        <v>0</v>
      </c>
    </row>
    <row r="14" spans="1:11" ht="15" x14ac:dyDescent="0.2">
      <c r="A14" s="36" t="s">
        <v>8</v>
      </c>
      <c r="B14" s="12">
        <f>SUM(B15:B23)</f>
        <v>5595149.8499999996</v>
      </c>
      <c r="C14" s="12">
        <f>SUM(C15:C23)</f>
        <v>3924731.71</v>
      </c>
      <c r="D14" s="12">
        <f>SUM(D15:D23)</f>
        <v>236260.2</v>
      </c>
      <c r="E14" s="24">
        <v>0</v>
      </c>
      <c r="F14" s="12">
        <f t="shared" si="0"/>
        <v>9756141.7599999979</v>
      </c>
      <c r="G14" s="13">
        <f>SUM(G15:G23)</f>
        <v>62502166.539999992</v>
      </c>
      <c r="H14" s="13">
        <f>SUM(H15:H23)</f>
        <v>11100653.610000001</v>
      </c>
      <c r="I14" s="13">
        <f>SUM(I15:I23)</f>
        <v>230466.76</v>
      </c>
      <c r="J14" s="28">
        <v>52455.58</v>
      </c>
      <c r="K14" s="13">
        <f t="shared" si="1"/>
        <v>73885742.489999995</v>
      </c>
    </row>
    <row r="15" spans="1:11" ht="14.25" x14ac:dyDescent="0.2">
      <c r="A15" s="37" t="s">
        <v>19</v>
      </c>
      <c r="B15" s="6">
        <v>0</v>
      </c>
      <c r="C15" s="6">
        <v>0</v>
      </c>
      <c r="D15" s="6">
        <v>0</v>
      </c>
      <c r="E15" s="25">
        <v>0</v>
      </c>
      <c r="F15" s="6">
        <f t="shared" si="0"/>
        <v>0</v>
      </c>
      <c r="G15" s="7">
        <v>0</v>
      </c>
      <c r="H15" s="7">
        <v>0</v>
      </c>
      <c r="I15" s="7">
        <v>0</v>
      </c>
      <c r="J15" s="29">
        <v>0</v>
      </c>
      <c r="K15" s="7">
        <f t="shared" si="1"/>
        <v>0</v>
      </c>
    </row>
    <row r="16" spans="1:11" ht="14.25" x14ac:dyDescent="0.2">
      <c r="A16" s="37" t="s">
        <v>20</v>
      </c>
      <c r="B16" s="6">
        <v>0</v>
      </c>
      <c r="C16" s="6">
        <v>0</v>
      </c>
      <c r="D16" s="6">
        <v>0</v>
      </c>
      <c r="E16" s="25">
        <v>0</v>
      </c>
      <c r="F16" s="6">
        <f t="shared" si="0"/>
        <v>0</v>
      </c>
      <c r="G16" s="7">
        <v>0</v>
      </c>
      <c r="H16" s="7">
        <v>0</v>
      </c>
      <c r="I16" s="7">
        <v>0</v>
      </c>
      <c r="J16" s="29">
        <v>0</v>
      </c>
      <c r="K16" s="7">
        <f t="shared" si="1"/>
        <v>0</v>
      </c>
    </row>
    <row r="17" spans="1:11" ht="14.25" x14ac:dyDescent="0.2">
      <c r="A17" s="37" t="s">
        <v>21</v>
      </c>
      <c r="B17" s="6">
        <v>0</v>
      </c>
      <c r="C17" s="6">
        <v>0</v>
      </c>
      <c r="D17" s="6">
        <v>0</v>
      </c>
      <c r="E17" s="25">
        <v>0</v>
      </c>
      <c r="F17" s="6">
        <f t="shared" si="0"/>
        <v>0</v>
      </c>
      <c r="G17" s="7">
        <v>54805736.159999996</v>
      </c>
      <c r="H17" s="7">
        <v>9578405.1699999999</v>
      </c>
      <c r="I17" s="7">
        <v>0</v>
      </c>
      <c r="J17" s="29">
        <v>0</v>
      </c>
      <c r="K17" s="7">
        <f t="shared" si="1"/>
        <v>64384141.329999998</v>
      </c>
    </row>
    <row r="18" spans="1:11" ht="14.25" x14ac:dyDescent="0.2">
      <c r="A18" s="37" t="s">
        <v>22</v>
      </c>
      <c r="B18" s="6">
        <v>0</v>
      </c>
      <c r="C18" s="6">
        <v>0</v>
      </c>
      <c r="D18" s="6">
        <v>0</v>
      </c>
      <c r="E18" s="25">
        <v>0</v>
      </c>
      <c r="F18" s="6">
        <f t="shared" si="0"/>
        <v>0</v>
      </c>
      <c r="G18" s="7">
        <v>6603167.6500000004</v>
      </c>
      <c r="H18" s="7">
        <v>1084344.3</v>
      </c>
      <c r="I18" s="7">
        <v>230466.76</v>
      </c>
      <c r="J18" s="29">
        <v>52455.58</v>
      </c>
      <c r="K18" s="7">
        <f t="shared" si="1"/>
        <v>7970434.29</v>
      </c>
    </row>
    <row r="19" spans="1:11" ht="14.25" x14ac:dyDescent="0.2">
      <c r="A19" s="37" t="s">
        <v>23</v>
      </c>
      <c r="B19" s="6">
        <v>0</v>
      </c>
      <c r="C19" s="6">
        <v>0</v>
      </c>
      <c r="D19" s="6">
        <v>0</v>
      </c>
      <c r="E19" s="25">
        <v>0</v>
      </c>
      <c r="F19" s="6">
        <f t="shared" si="0"/>
        <v>0</v>
      </c>
      <c r="G19" s="7">
        <v>0</v>
      </c>
      <c r="H19" s="7">
        <v>0</v>
      </c>
      <c r="I19" s="7">
        <v>0</v>
      </c>
      <c r="J19" s="29">
        <v>0</v>
      </c>
      <c r="K19" s="7">
        <f t="shared" si="1"/>
        <v>0</v>
      </c>
    </row>
    <row r="20" spans="1:11" ht="14.25" x14ac:dyDescent="0.2">
      <c r="A20" s="37" t="s">
        <v>24</v>
      </c>
      <c r="B20" s="6">
        <v>5595149.8499999996</v>
      </c>
      <c r="C20" s="6">
        <v>3924731.71</v>
      </c>
      <c r="D20" s="6">
        <v>236260.2</v>
      </c>
      <c r="E20" s="25">
        <v>0</v>
      </c>
      <c r="F20" s="6">
        <f t="shared" si="0"/>
        <v>9756141.7599999979</v>
      </c>
      <c r="G20" s="7">
        <v>0</v>
      </c>
      <c r="H20" s="7">
        <v>0</v>
      </c>
      <c r="I20" s="7">
        <v>0</v>
      </c>
      <c r="J20" s="29">
        <v>0</v>
      </c>
      <c r="K20" s="7">
        <f t="shared" si="1"/>
        <v>0</v>
      </c>
    </row>
    <row r="21" spans="1:11" ht="14.25" x14ac:dyDescent="0.2">
      <c r="A21" s="37" t="s">
        <v>25</v>
      </c>
      <c r="B21" s="6">
        <v>0</v>
      </c>
      <c r="C21" s="6">
        <v>0</v>
      </c>
      <c r="D21" s="6">
        <v>0</v>
      </c>
      <c r="E21" s="25">
        <v>0</v>
      </c>
      <c r="F21" s="6">
        <f t="shared" si="0"/>
        <v>0</v>
      </c>
      <c r="G21" s="7">
        <v>1093262.73</v>
      </c>
      <c r="H21" s="7">
        <v>437904.14</v>
      </c>
      <c r="I21" s="7">
        <v>0</v>
      </c>
      <c r="J21" s="29">
        <v>0</v>
      </c>
      <c r="K21" s="7">
        <f t="shared" si="1"/>
        <v>1531166.87</v>
      </c>
    </row>
    <row r="22" spans="1:11" ht="14.25" x14ac:dyDescent="0.2">
      <c r="A22" s="37" t="s">
        <v>26</v>
      </c>
      <c r="B22" s="6">
        <v>0</v>
      </c>
      <c r="C22" s="6">
        <v>0</v>
      </c>
      <c r="D22" s="6">
        <v>0</v>
      </c>
      <c r="E22" s="25">
        <v>0</v>
      </c>
      <c r="F22" s="6">
        <f t="shared" si="0"/>
        <v>0</v>
      </c>
      <c r="G22" s="7">
        <v>0</v>
      </c>
      <c r="H22" s="7">
        <v>0</v>
      </c>
      <c r="I22" s="7">
        <v>0</v>
      </c>
      <c r="J22" s="29">
        <v>0</v>
      </c>
      <c r="K22" s="7">
        <f t="shared" si="1"/>
        <v>0</v>
      </c>
    </row>
    <row r="23" spans="1:11" ht="14.25" x14ac:dyDescent="0.2">
      <c r="A23" s="37" t="s">
        <v>27</v>
      </c>
      <c r="B23" s="6">
        <v>0</v>
      </c>
      <c r="C23" s="6">
        <v>0</v>
      </c>
      <c r="D23" s="6">
        <v>0</v>
      </c>
      <c r="E23" s="25">
        <v>0</v>
      </c>
      <c r="F23" s="6">
        <f t="shared" si="0"/>
        <v>0</v>
      </c>
      <c r="G23" s="7">
        <v>0</v>
      </c>
      <c r="H23" s="7">
        <v>0</v>
      </c>
      <c r="I23" s="7">
        <v>0</v>
      </c>
      <c r="J23" s="29">
        <v>0</v>
      </c>
      <c r="K23" s="7">
        <f t="shared" si="1"/>
        <v>0</v>
      </c>
    </row>
    <row r="24" spans="1:11" s="4" customFormat="1" ht="15" x14ac:dyDescent="0.2">
      <c r="A24" s="38"/>
      <c r="B24" s="8"/>
      <c r="C24" s="8"/>
      <c r="D24" s="8"/>
      <c r="E24" s="26"/>
      <c r="F24" s="8">
        <f t="shared" si="0"/>
        <v>0</v>
      </c>
      <c r="G24" s="9"/>
      <c r="H24" s="9"/>
      <c r="I24" s="9"/>
      <c r="J24" s="30"/>
      <c r="K24" s="9">
        <f t="shared" si="1"/>
        <v>0</v>
      </c>
    </row>
    <row r="25" spans="1:11" s="4" customFormat="1" ht="15" x14ac:dyDescent="0.2">
      <c r="A25" s="35" t="s">
        <v>3</v>
      </c>
      <c r="B25" s="16">
        <f>B26+B36</f>
        <v>0</v>
      </c>
      <c r="C25" s="16">
        <f>C26+C36</f>
        <v>0</v>
      </c>
      <c r="D25" s="16">
        <f>D26+D36</f>
        <v>67306.559999999998</v>
      </c>
      <c r="E25" s="27">
        <v>80663.289999999994</v>
      </c>
      <c r="F25" s="16">
        <f t="shared" si="0"/>
        <v>147969.84999999998</v>
      </c>
      <c r="G25" s="13">
        <f>G26+G36</f>
        <v>13537097.800000001</v>
      </c>
      <c r="H25" s="13">
        <f>H26+H36</f>
        <v>1671536.38</v>
      </c>
      <c r="I25" s="13">
        <f>I26+I36</f>
        <v>2811057.08</v>
      </c>
      <c r="J25" s="28">
        <v>0</v>
      </c>
      <c r="K25" s="17">
        <f t="shared" si="1"/>
        <v>18019691.259999998</v>
      </c>
    </row>
    <row r="26" spans="1:11" ht="15" x14ac:dyDescent="0.2">
      <c r="A26" s="36" t="s">
        <v>9</v>
      </c>
      <c r="B26" s="12">
        <f>SUM(B27:B34)</f>
        <v>0</v>
      </c>
      <c r="C26" s="12">
        <f>SUM(C27:C34)</f>
        <v>0</v>
      </c>
      <c r="D26" s="12">
        <f>SUM(D27:D34)</f>
        <v>67306.559999999998</v>
      </c>
      <c r="E26" s="24">
        <v>80663.289999999994</v>
      </c>
      <c r="F26" s="12">
        <f t="shared" si="0"/>
        <v>147969.84999999998</v>
      </c>
      <c r="G26" s="13">
        <f>SUM(G27:G34)</f>
        <v>13537097.800000001</v>
      </c>
      <c r="H26" s="13">
        <f>SUM(H27:H34)</f>
        <v>1671536.38</v>
      </c>
      <c r="I26" s="13">
        <f>SUM(I27:I34)</f>
        <v>2811057.08</v>
      </c>
      <c r="J26" s="28">
        <v>0</v>
      </c>
      <c r="K26" s="13">
        <f t="shared" si="1"/>
        <v>18019691.259999998</v>
      </c>
    </row>
    <row r="27" spans="1:11" ht="14.25" x14ac:dyDescent="0.2">
      <c r="A27" s="37" t="s">
        <v>28</v>
      </c>
      <c r="B27" s="6">
        <v>0</v>
      </c>
      <c r="C27" s="6">
        <v>0</v>
      </c>
      <c r="D27" s="6">
        <v>67306.559999999998</v>
      </c>
      <c r="E27" s="25">
        <v>80663.289999999994</v>
      </c>
      <c r="F27" s="6">
        <f t="shared" si="0"/>
        <v>147969.84999999998</v>
      </c>
      <c r="G27" s="7">
        <v>13537097.800000001</v>
      </c>
      <c r="H27" s="7">
        <v>1671536.38</v>
      </c>
      <c r="I27" s="7">
        <v>0</v>
      </c>
      <c r="J27" s="29">
        <v>0</v>
      </c>
      <c r="K27" s="7">
        <f t="shared" si="1"/>
        <v>15208634.18</v>
      </c>
    </row>
    <row r="28" spans="1:11" ht="14.25" x14ac:dyDescent="0.2">
      <c r="A28" s="37" t="s">
        <v>29</v>
      </c>
      <c r="B28" s="6">
        <v>0</v>
      </c>
      <c r="C28" s="6">
        <v>0</v>
      </c>
      <c r="D28" s="6">
        <v>0</v>
      </c>
      <c r="E28" s="25">
        <v>0</v>
      </c>
      <c r="F28" s="6">
        <f t="shared" si="0"/>
        <v>0</v>
      </c>
      <c r="G28" s="7">
        <v>0</v>
      </c>
      <c r="H28" s="7">
        <v>0</v>
      </c>
      <c r="I28" s="7">
        <v>0</v>
      </c>
      <c r="J28" s="29">
        <v>0</v>
      </c>
      <c r="K28" s="7">
        <f t="shared" si="1"/>
        <v>0</v>
      </c>
    </row>
    <row r="29" spans="1:11" ht="14.25" x14ac:dyDescent="0.2">
      <c r="A29" s="37" t="s">
        <v>30</v>
      </c>
      <c r="B29" s="6">
        <v>0</v>
      </c>
      <c r="C29" s="6">
        <v>0</v>
      </c>
      <c r="D29" s="6">
        <v>0</v>
      </c>
      <c r="E29" s="25">
        <v>0</v>
      </c>
      <c r="F29" s="6">
        <f t="shared" si="0"/>
        <v>0</v>
      </c>
      <c r="G29" s="7">
        <v>0</v>
      </c>
      <c r="H29" s="7">
        <v>0</v>
      </c>
      <c r="I29" s="7">
        <v>0</v>
      </c>
      <c r="J29" s="29">
        <v>0</v>
      </c>
      <c r="K29" s="7">
        <f t="shared" si="1"/>
        <v>0</v>
      </c>
    </row>
    <row r="30" spans="1:11" ht="14.25" x14ac:dyDescent="0.2">
      <c r="A30" s="37" t="s">
        <v>31</v>
      </c>
      <c r="B30" s="6">
        <v>0</v>
      </c>
      <c r="C30" s="6">
        <v>0</v>
      </c>
      <c r="D30" s="6">
        <v>0</v>
      </c>
      <c r="E30" s="25">
        <v>0</v>
      </c>
      <c r="F30" s="6">
        <f t="shared" si="0"/>
        <v>0</v>
      </c>
      <c r="G30" s="7">
        <v>0</v>
      </c>
      <c r="H30" s="7">
        <v>0</v>
      </c>
      <c r="I30" s="7">
        <v>0</v>
      </c>
      <c r="J30" s="29">
        <v>0</v>
      </c>
      <c r="K30" s="7">
        <f t="shared" si="1"/>
        <v>0</v>
      </c>
    </row>
    <row r="31" spans="1:11" ht="14.25" x14ac:dyDescent="0.2">
      <c r="A31" s="37" t="s">
        <v>32</v>
      </c>
      <c r="B31" s="6">
        <v>0</v>
      </c>
      <c r="C31" s="6">
        <v>0</v>
      </c>
      <c r="D31" s="6">
        <v>0</v>
      </c>
      <c r="E31" s="25">
        <v>0</v>
      </c>
      <c r="F31" s="6">
        <f t="shared" si="0"/>
        <v>0</v>
      </c>
      <c r="G31" s="7">
        <v>0</v>
      </c>
      <c r="H31" s="7">
        <v>0</v>
      </c>
      <c r="I31" s="7">
        <v>0</v>
      </c>
      <c r="J31" s="29">
        <v>0</v>
      </c>
      <c r="K31" s="7">
        <f t="shared" si="1"/>
        <v>0</v>
      </c>
    </row>
    <row r="32" spans="1:11" ht="14.25" x14ac:dyDescent="0.2">
      <c r="A32" s="37" t="s">
        <v>33</v>
      </c>
      <c r="B32" s="6">
        <v>0</v>
      </c>
      <c r="C32" s="6">
        <v>0</v>
      </c>
      <c r="D32" s="6">
        <v>0</v>
      </c>
      <c r="E32" s="25">
        <v>0</v>
      </c>
      <c r="F32" s="6">
        <f t="shared" si="0"/>
        <v>0</v>
      </c>
      <c r="G32" s="7">
        <v>0</v>
      </c>
      <c r="H32" s="7">
        <v>0</v>
      </c>
      <c r="I32" s="7">
        <v>0</v>
      </c>
      <c r="J32" s="29">
        <v>0</v>
      </c>
      <c r="K32" s="7">
        <f t="shared" si="1"/>
        <v>0</v>
      </c>
    </row>
    <row r="33" spans="1:11" ht="14.25" x14ac:dyDescent="0.2">
      <c r="A33" s="37" t="s">
        <v>34</v>
      </c>
      <c r="B33" s="6">
        <v>0</v>
      </c>
      <c r="C33" s="6">
        <v>0</v>
      </c>
      <c r="D33" s="6">
        <v>0</v>
      </c>
      <c r="E33" s="25">
        <v>0</v>
      </c>
      <c r="F33" s="6">
        <f t="shared" si="0"/>
        <v>0</v>
      </c>
      <c r="G33" s="7">
        <v>0</v>
      </c>
      <c r="H33" s="7">
        <v>0</v>
      </c>
      <c r="I33" s="7">
        <v>0</v>
      </c>
      <c r="J33" s="29">
        <v>0</v>
      </c>
      <c r="K33" s="7">
        <f t="shared" si="1"/>
        <v>0</v>
      </c>
    </row>
    <row r="34" spans="1:11" ht="14.25" x14ac:dyDescent="0.2">
      <c r="A34" s="37" t="s">
        <v>35</v>
      </c>
      <c r="B34" s="6">
        <v>0</v>
      </c>
      <c r="C34" s="6">
        <v>0</v>
      </c>
      <c r="D34" s="6">
        <v>0</v>
      </c>
      <c r="E34" s="25">
        <v>0</v>
      </c>
      <c r="F34" s="6">
        <f t="shared" si="0"/>
        <v>0</v>
      </c>
      <c r="G34" s="7">
        <v>0</v>
      </c>
      <c r="H34" s="7">
        <v>0</v>
      </c>
      <c r="I34" s="7">
        <v>2811057.08</v>
      </c>
      <c r="J34" s="29">
        <v>0</v>
      </c>
      <c r="K34" s="7">
        <f t="shared" si="1"/>
        <v>2811057.08</v>
      </c>
    </row>
    <row r="35" spans="1:11" ht="14.25" x14ac:dyDescent="0.2">
      <c r="A35" s="37"/>
      <c r="B35" s="6"/>
      <c r="C35" s="6"/>
      <c r="D35" s="6"/>
      <c r="E35" s="25"/>
      <c r="F35" s="6">
        <f t="shared" si="0"/>
        <v>0</v>
      </c>
      <c r="G35" s="7"/>
      <c r="H35" s="7"/>
      <c r="I35" s="7"/>
      <c r="J35" s="29"/>
      <c r="K35" s="7">
        <f t="shared" si="1"/>
        <v>0</v>
      </c>
    </row>
    <row r="36" spans="1:11" ht="15" x14ac:dyDescent="0.2">
      <c r="A36" s="36" t="s">
        <v>10</v>
      </c>
      <c r="B36" s="12">
        <f>SUM(B37:B42)</f>
        <v>0</v>
      </c>
      <c r="C36" s="12">
        <f>SUM(C37:C42)</f>
        <v>0</v>
      </c>
      <c r="D36" s="12">
        <f>SUM(D37:D42)</f>
        <v>0</v>
      </c>
      <c r="E36" s="24">
        <v>0</v>
      </c>
      <c r="F36" s="12">
        <f t="shared" si="0"/>
        <v>0</v>
      </c>
      <c r="G36" s="13">
        <f>SUM(G37:G42)</f>
        <v>0</v>
      </c>
      <c r="H36" s="13">
        <f>SUM(H37:H42)</f>
        <v>0</v>
      </c>
      <c r="I36" s="13">
        <f>SUM(I37:I42)</f>
        <v>0</v>
      </c>
      <c r="J36" s="28">
        <v>0</v>
      </c>
      <c r="K36" s="13">
        <f t="shared" si="1"/>
        <v>0</v>
      </c>
    </row>
    <row r="37" spans="1:11" ht="14.25" x14ac:dyDescent="0.2">
      <c r="A37" s="37" t="s">
        <v>36</v>
      </c>
      <c r="B37" s="6">
        <v>0</v>
      </c>
      <c r="C37" s="6">
        <v>0</v>
      </c>
      <c r="D37" s="6">
        <v>0</v>
      </c>
      <c r="E37" s="25">
        <v>0</v>
      </c>
      <c r="F37" s="6">
        <f t="shared" si="0"/>
        <v>0</v>
      </c>
      <c r="G37" s="7">
        <v>0</v>
      </c>
      <c r="H37" s="7">
        <v>0</v>
      </c>
      <c r="I37" s="7">
        <v>0</v>
      </c>
      <c r="J37" s="29">
        <v>0</v>
      </c>
      <c r="K37" s="7">
        <f t="shared" si="1"/>
        <v>0</v>
      </c>
    </row>
    <row r="38" spans="1:11" ht="14.25" x14ac:dyDescent="0.2">
      <c r="A38" s="37" t="s">
        <v>37</v>
      </c>
      <c r="B38" s="6">
        <v>0</v>
      </c>
      <c r="C38" s="6">
        <v>0</v>
      </c>
      <c r="D38" s="6">
        <v>0</v>
      </c>
      <c r="E38" s="25">
        <v>0</v>
      </c>
      <c r="F38" s="6">
        <f t="shared" si="0"/>
        <v>0</v>
      </c>
      <c r="G38" s="7">
        <v>0</v>
      </c>
      <c r="H38" s="7">
        <v>0</v>
      </c>
      <c r="I38" s="7">
        <v>0</v>
      </c>
      <c r="J38" s="29">
        <v>0</v>
      </c>
      <c r="K38" s="7">
        <f t="shared" si="1"/>
        <v>0</v>
      </c>
    </row>
    <row r="39" spans="1:11" ht="14.25" x14ac:dyDescent="0.2">
      <c r="A39" s="37" t="s">
        <v>38</v>
      </c>
      <c r="B39" s="6">
        <v>0</v>
      </c>
      <c r="C39" s="6">
        <v>0</v>
      </c>
      <c r="D39" s="6">
        <v>0</v>
      </c>
      <c r="E39" s="25">
        <v>0</v>
      </c>
      <c r="F39" s="6">
        <f t="shared" si="0"/>
        <v>0</v>
      </c>
      <c r="G39" s="7">
        <v>0</v>
      </c>
      <c r="H39" s="7">
        <v>0</v>
      </c>
      <c r="I39" s="7">
        <v>0</v>
      </c>
      <c r="J39" s="29">
        <v>0</v>
      </c>
      <c r="K39" s="7">
        <f t="shared" si="1"/>
        <v>0</v>
      </c>
    </row>
    <row r="40" spans="1:11" ht="14.25" x14ac:dyDescent="0.2">
      <c r="A40" s="37" t="s">
        <v>39</v>
      </c>
      <c r="B40" s="6">
        <v>0</v>
      </c>
      <c r="C40" s="6">
        <v>0</v>
      </c>
      <c r="D40" s="6">
        <v>0</v>
      </c>
      <c r="E40" s="25">
        <v>0</v>
      </c>
      <c r="F40" s="6">
        <f t="shared" si="0"/>
        <v>0</v>
      </c>
      <c r="G40" s="7">
        <v>0</v>
      </c>
      <c r="H40" s="7">
        <v>0</v>
      </c>
      <c r="I40" s="7">
        <v>0</v>
      </c>
      <c r="J40" s="29">
        <v>0</v>
      </c>
      <c r="K40" s="7">
        <f t="shared" si="1"/>
        <v>0</v>
      </c>
    </row>
    <row r="41" spans="1:11" ht="14.25" x14ac:dyDescent="0.2">
      <c r="A41" s="37" t="s">
        <v>40</v>
      </c>
      <c r="B41" s="6">
        <v>0</v>
      </c>
      <c r="C41" s="6">
        <v>0</v>
      </c>
      <c r="D41" s="6">
        <v>0</v>
      </c>
      <c r="E41" s="25">
        <v>0</v>
      </c>
      <c r="F41" s="6">
        <f t="shared" si="0"/>
        <v>0</v>
      </c>
      <c r="G41" s="7">
        <v>0</v>
      </c>
      <c r="H41" s="7">
        <v>0</v>
      </c>
      <c r="I41" s="7">
        <v>0</v>
      </c>
      <c r="J41" s="29">
        <v>0</v>
      </c>
      <c r="K41" s="7">
        <f t="shared" si="1"/>
        <v>0</v>
      </c>
    </row>
    <row r="42" spans="1:11" ht="14.25" x14ac:dyDescent="0.2">
      <c r="A42" s="37" t="s">
        <v>41</v>
      </c>
      <c r="B42" s="6">
        <v>0</v>
      </c>
      <c r="C42" s="6">
        <v>0</v>
      </c>
      <c r="D42" s="6">
        <v>0</v>
      </c>
      <c r="E42" s="25">
        <v>0</v>
      </c>
      <c r="F42" s="6">
        <f t="shared" si="0"/>
        <v>0</v>
      </c>
      <c r="G42" s="7">
        <v>0</v>
      </c>
      <c r="H42" s="7">
        <v>0</v>
      </c>
      <c r="I42" s="7">
        <v>0</v>
      </c>
      <c r="J42" s="29">
        <v>0</v>
      </c>
      <c r="K42" s="7">
        <f t="shared" si="1"/>
        <v>0</v>
      </c>
    </row>
    <row r="43" spans="1:11" ht="14.25" x14ac:dyDescent="0.2">
      <c r="A43" s="37"/>
      <c r="B43" s="6"/>
      <c r="C43" s="6"/>
      <c r="D43" s="6"/>
      <c r="E43" s="25"/>
      <c r="F43" s="6">
        <f t="shared" si="0"/>
        <v>0</v>
      </c>
      <c r="G43" s="7"/>
      <c r="H43" s="7"/>
      <c r="I43" s="7"/>
      <c r="J43" s="29"/>
      <c r="K43" s="7">
        <f t="shared" si="1"/>
        <v>0</v>
      </c>
    </row>
    <row r="44" spans="1:11" s="4" customFormat="1" ht="15" x14ac:dyDescent="0.2">
      <c r="A44" s="35" t="s">
        <v>50</v>
      </c>
      <c r="B44" s="16">
        <f>B45+B50+B57</f>
        <v>56790548.009999998</v>
      </c>
      <c r="C44" s="16">
        <f>C45+C50+C57</f>
        <v>1492564.8</v>
      </c>
      <c r="D44" s="16">
        <f>D45+D50+D57</f>
        <v>260728.85</v>
      </c>
      <c r="E44" s="27">
        <v>137781.24</v>
      </c>
      <c r="F44" s="16">
        <f t="shared" si="0"/>
        <v>58681622.899999999</v>
      </c>
      <c r="G44" s="17">
        <f>G45+G50+G57</f>
        <v>24117194.629999999</v>
      </c>
      <c r="H44" s="17">
        <f>H45+H50+H57</f>
        <v>0</v>
      </c>
      <c r="I44" s="17">
        <f>I45+I50+I57</f>
        <v>913961.69</v>
      </c>
      <c r="J44" s="31">
        <v>74495.199999999997</v>
      </c>
      <c r="K44" s="17">
        <f t="shared" si="1"/>
        <v>25105651.52</v>
      </c>
    </row>
    <row r="45" spans="1:11" ht="15" x14ac:dyDescent="0.2">
      <c r="A45" s="36" t="s">
        <v>11</v>
      </c>
      <c r="B45" s="12">
        <f>SUM(B46:B48)</f>
        <v>0</v>
      </c>
      <c r="C45" s="12">
        <f>SUM(C46:C48)</f>
        <v>0</v>
      </c>
      <c r="D45" s="12">
        <f>SUM(D46:D48)</f>
        <v>0</v>
      </c>
      <c r="E45" s="24">
        <v>0</v>
      </c>
      <c r="F45" s="12">
        <f t="shared" si="0"/>
        <v>0</v>
      </c>
      <c r="G45" s="13">
        <f>SUM(G46:G48)</f>
        <v>0</v>
      </c>
      <c r="H45" s="13">
        <f>SUM(H46:H48)</f>
        <v>0</v>
      </c>
      <c r="I45" s="13">
        <f>SUM(I46:I48)</f>
        <v>0</v>
      </c>
      <c r="J45" s="28">
        <v>0</v>
      </c>
      <c r="K45" s="13">
        <f t="shared" si="1"/>
        <v>0</v>
      </c>
    </row>
    <row r="46" spans="1:11" ht="14.25" x14ac:dyDescent="0.2">
      <c r="A46" s="37" t="s">
        <v>4</v>
      </c>
      <c r="B46" s="6">
        <v>0</v>
      </c>
      <c r="C46" s="6">
        <v>0</v>
      </c>
      <c r="D46" s="6">
        <v>0</v>
      </c>
      <c r="E46" s="25">
        <v>0</v>
      </c>
      <c r="F46" s="6">
        <f t="shared" si="0"/>
        <v>0</v>
      </c>
      <c r="G46" s="7">
        <v>0</v>
      </c>
      <c r="H46" s="7">
        <v>0</v>
      </c>
      <c r="I46" s="7">
        <v>0</v>
      </c>
      <c r="J46" s="29">
        <v>0</v>
      </c>
      <c r="K46" s="7">
        <f t="shared" si="1"/>
        <v>0</v>
      </c>
    </row>
    <row r="47" spans="1:11" ht="14.25" x14ac:dyDescent="0.2">
      <c r="A47" s="37" t="s">
        <v>42</v>
      </c>
      <c r="B47" s="6">
        <v>0</v>
      </c>
      <c r="C47" s="6">
        <v>0</v>
      </c>
      <c r="D47" s="6">
        <v>0</v>
      </c>
      <c r="E47" s="25">
        <v>0</v>
      </c>
      <c r="F47" s="6">
        <f t="shared" si="0"/>
        <v>0</v>
      </c>
      <c r="G47" s="7">
        <v>0</v>
      </c>
      <c r="H47" s="7">
        <v>0</v>
      </c>
      <c r="I47" s="7">
        <v>0</v>
      </c>
      <c r="J47" s="29">
        <v>0</v>
      </c>
      <c r="K47" s="7">
        <f t="shared" si="1"/>
        <v>0</v>
      </c>
    </row>
    <row r="48" spans="1:11" ht="14.25" x14ac:dyDescent="0.2">
      <c r="A48" s="37" t="s">
        <v>43</v>
      </c>
      <c r="B48" s="6">
        <v>0</v>
      </c>
      <c r="C48" s="6">
        <v>0</v>
      </c>
      <c r="D48" s="6">
        <v>0</v>
      </c>
      <c r="E48" s="25">
        <v>0</v>
      </c>
      <c r="F48" s="6">
        <f t="shared" si="0"/>
        <v>0</v>
      </c>
      <c r="G48" s="7">
        <v>0</v>
      </c>
      <c r="H48" s="7">
        <v>0</v>
      </c>
      <c r="I48" s="7">
        <v>0</v>
      </c>
      <c r="J48" s="29">
        <v>0</v>
      </c>
      <c r="K48" s="7">
        <f t="shared" si="1"/>
        <v>0</v>
      </c>
    </row>
    <row r="49" spans="1:11" ht="14.25" x14ac:dyDescent="0.2">
      <c r="A49" s="37"/>
      <c r="B49" s="6"/>
      <c r="C49" s="6"/>
      <c r="D49" s="6"/>
      <c r="E49" s="25"/>
      <c r="F49" s="6">
        <f t="shared" si="0"/>
        <v>0</v>
      </c>
      <c r="G49" s="7"/>
      <c r="H49" s="7"/>
      <c r="I49" s="7"/>
      <c r="J49" s="29"/>
      <c r="K49" s="7">
        <f t="shared" si="1"/>
        <v>0</v>
      </c>
    </row>
    <row r="50" spans="1:11" ht="15" x14ac:dyDescent="0.2">
      <c r="A50" s="36" t="s">
        <v>51</v>
      </c>
      <c r="B50" s="12">
        <f>SUM(B51:B55)</f>
        <v>56790548.009999998</v>
      </c>
      <c r="C50" s="12">
        <f>SUM(C51:C55)</f>
        <v>1492564.8</v>
      </c>
      <c r="D50" s="12">
        <f>SUM(D51:D55)</f>
        <v>260728.85</v>
      </c>
      <c r="E50" s="24">
        <v>137781.24</v>
      </c>
      <c r="F50" s="12">
        <f t="shared" si="0"/>
        <v>58681622.899999999</v>
      </c>
      <c r="G50" s="13">
        <f>SUM(G51:G55)</f>
        <v>24117194.629999999</v>
      </c>
      <c r="H50" s="13">
        <f>SUM(H51:H55)</f>
        <v>0</v>
      </c>
      <c r="I50" s="13">
        <f>SUM(I51:I55)</f>
        <v>913961.69</v>
      </c>
      <c r="J50" s="28">
        <v>74495.199999999997</v>
      </c>
      <c r="K50" s="13">
        <f t="shared" si="1"/>
        <v>25105651.52</v>
      </c>
    </row>
    <row r="51" spans="1:11" ht="14.25" x14ac:dyDescent="0.2">
      <c r="A51" s="37" t="s">
        <v>44</v>
      </c>
      <c r="B51" s="6">
        <v>0</v>
      </c>
      <c r="C51" s="6">
        <v>103651.03</v>
      </c>
      <c r="D51" s="6">
        <v>0</v>
      </c>
      <c r="E51" s="25">
        <v>0</v>
      </c>
      <c r="F51" s="6">
        <f t="shared" si="0"/>
        <v>103651.03</v>
      </c>
      <c r="G51" s="7">
        <v>24117194.629999999</v>
      </c>
      <c r="H51" s="7">
        <v>0</v>
      </c>
      <c r="I51" s="7">
        <v>913961.69</v>
      </c>
      <c r="J51" s="29">
        <v>74495.199999999997</v>
      </c>
      <c r="K51" s="7">
        <f t="shared" si="1"/>
        <v>25105651.52</v>
      </c>
    </row>
    <row r="52" spans="1:11" ht="14.25" x14ac:dyDescent="0.2">
      <c r="A52" s="37" t="s">
        <v>45</v>
      </c>
      <c r="B52" s="6">
        <v>56790548.009999998</v>
      </c>
      <c r="C52" s="6">
        <v>1388913.77</v>
      </c>
      <c r="D52" s="6">
        <v>260728.85</v>
      </c>
      <c r="E52" s="25">
        <v>137781.24</v>
      </c>
      <c r="F52" s="6">
        <f t="shared" si="0"/>
        <v>58577971.870000005</v>
      </c>
      <c r="G52" s="7">
        <v>0</v>
      </c>
      <c r="H52" s="7">
        <v>0</v>
      </c>
      <c r="I52" s="7">
        <v>0</v>
      </c>
      <c r="J52" s="29">
        <v>0</v>
      </c>
      <c r="K52" s="7">
        <f t="shared" si="1"/>
        <v>0</v>
      </c>
    </row>
    <row r="53" spans="1:11" ht="14.25" x14ac:dyDescent="0.2">
      <c r="A53" s="37" t="s">
        <v>5</v>
      </c>
      <c r="B53" s="6">
        <v>0</v>
      </c>
      <c r="C53" s="6">
        <v>0</v>
      </c>
      <c r="D53" s="6">
        <v>0</v>
      </c>
      <c r="E53" s="25">
        <v>0</v>
      </c>
      <c r="F53" s="6">
        <f t="shared" si="0"/>
        <v>0</v>
      </c>
      <c r="G53" s="7">
        <v>0</v>
      </c>
      <c r="H53" s="7">
        <v>0</v>
      </c>
      <c r="I53" s="7">
        <v>0</v>
      </c>
      <c r="J53" s="29">
        <v>0</v>
      </c>
      <c r="K53" s="7">
        <f t="shared" si="1"/>
        <v>0</v>
      </c>
    </row>
    <row r="54" spans="1:11" ht="14.25" x14ac:dyDescent="0.2">
      <c r="A54" s="37" t="s">
        <v>6</v>
      </c>
      <c r="B54" s="6">
        <v>0</v>
      </c>
      <c r="C54" s="6">
        <v>0</v>
      </c>
      <c r="D54" s="6">
        <v>0</v>
      </c>
      <c r="E54" s="25">
        <v>0</v>
      </c>
      <c r="F54" s="6">
        <f t="shared" si="0"/>
        <v>0</v>
      </c>
      <c r="G54" s="7">
        <v>0</v>
      </c>
      <c r="H54" s="7">
        <v>0</v>
      </c>
      <c r="I54" s="7">
        <v>0</v>
      </c>
      <c r="J54" s="29">
        <v>0</v>
      </c>
      <c r="K54" s="7">
        <f t="shared" si="1"/>
        <v>0</v>
      </c>
    </row>
    <row r="55" spans="1:11" ht="14.25" x14ac:dyDescent="0.2">
      <c r="A55" s="37" t="s">
        <v>46</v>
      </c>
      <c r="B55" s="6">
        <v>0</v>
      </c>
      <c r="C55" s="6">
        <v>0</v>
      </c>
      <c r="D55" s="6">
        <v>0</v>
      </c>
      <c r="E55" s="25">
        <v>0</v>
      </c>
      <c r="F55" s="6">
        <f t="shared" si="0"/>
        <v>0</v>
      </c>
      <c r="G55" s="7">
        <v>0</v>
      </c>
      <c r="H55" s="7">
        <v>0</v>
      </c>
      <c r="I55" s="7">
        <v>0</v>
      </c>
      <c r="J55" s="29">
        <v>0</v>
      </c>
      <c r="K55" s="7">
        <f t="shared" si="1"/>
        <v>0</v>
      </c>
    </row>
    <row r="56" spans="1:11" ht="14.25" x14ac:dyDescent="0.2">
      <c r="A56" s="37"/>
      <c r="B56" s="6"/>
      <c r="C56" s="6"/>
      <c r="D56" s="6"/>
      <c r="E56" s="25"/>
      <c r="F56" s="6">
        <f t="shared" si="0"/>
        <v>0</v>
      </c>
      <c r="G56" s="7"/>
      <c r="H56" s="7"/>
      <c r="I56" s="7"/>
      <c r="J56" s="29"/>
      <c r="K56" s="7">
        <f t="shared" si="1"/>
        <v>0</v>
      </c>
    </row>
    <row r="57" spans="1:11" ht="15" x14ac:dyDescent="0.2">
      <c r="A57" s="36" t="s">
        <v>47</v>
      </c>
      <c r="B57" s="12">
        <f>SUM(B58:B59)</f>
        <v>0</v>
      </c>
      <c r="C57" s="12">
        <f>SUM(C58:C59)</f>
        <v>0</v>
      </c>
      <c r="D57" s="12">
        <f>SUM(D58:D59)</f>
        <v>0</v>
      </c>
      <c r="E57" s="24">
        <v>0</v>
      </c>
      <c r="F57" s="12">
        <f t="shared" si="0"/>
        <v>0</v>
      </c>
      <c r="G57" s="13">
        <f>SUM(G58:G59)</f>
        <v>0</v>
      </c>
      <c r="H57" s="13">
        <f>SUM(H58:H59)</f>
        <v>0</v>
      </c>
      <c r="I57" s="13">
        <f>SUM(I58:I59)</f>
        <v>0</v>
      </c>
      <c r="J57" s="28">
        <v>0</v>
      </c>
      <c r="K57" s="13">
        <f t="shared" si="1"/>
        <v>0</v>
      </c>
    </row>
    <row r="58" spans="1:11" ht="14.25" x14ac:dyDescent="0.2">
      <c r="A58" s="37" t="s">
        <v>48</v>
      </c>
      <c r="B58" s="6">
        <v>0</v>
      </c>
      <c r="C58" s="6">
        <v>0</v>
      </c>
      <c r="D58" s="6">
        <v>0</v>
      </c>
      <c r="E58" s="25">
        <v>0</v>
      </c>
      <c r="F58" s="6">
        <f t="shared" si="0"/>
        <v>0</v>
      </c>
      <c r="G58" s="7">
        <v>0</v>
      </c>
      <c r="H58" s="7">
        <v>0</v>
      </c>
      <c r="I58" s="7">
        <v>0</v>
      </c>
      <c r="J58" s="29">
        <v>0</v>
      </c>
      <c r="K58" s="7">
        <f t="shared" si="1"/>
        <v>0</v>
      </c>
    </row>
    <row r="59" spans="1:11" ht="14.25" x14ac:dyDescent="0.2">
      <c r="A59" s="39" t="s">
        <v>49</v>
      </c>
      <c r="B59" s="10">
        <v>0</v>
      </c>
      <c r="C59" s="10">
        <v>0</v>
      </c>
      <c r="D59" s="10">
        <v>0</v>
      </c>
      <c r="E59" s="40">
        <v>0</v>
      </c>
      <c r="F59" s="10">
        <f t="shared" si="0"/>
        <v>0</v>
      </c>
      <c r="G59" s="11">
        <v>0</v>
      </c>
      <c r="H59" s="11">
        <v>0</v>
      </c>
      <c r="I59" s="11">
        <v>0</v>
      </c>
      <c r="J59" s="41">
        <v>0</v>
      </c>
      <c r="K59" s="11">
        <f t="shared" si="1"/>
        <v>0</v>
      </c>
    </row>
    <row r="60" spans="1:11" ht="22.5" customHeight="1" x14ac:dyDescent="0.2">
      <c r="A60" s="32" t="s">
        <v>52</v>
      </c>
      <c r="B60" s="32"/>
      <c r="C60" s="32"/>
      <c r="D60" s="32"/>
      <c r="E60" s="32"/>
      <c r="F60" s="32"/>
      <c r="G60" s="32"/>
    </row>
  </sheetData>
  <sheetProtection formatRows="0" autoFilter="0"/>
  <mergeCells count="2">
    <mergeCell ref="A60:G60"/>
    <mergeCell ref="A1:K1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2017-12-15T19:17:38Z</cp:lastPrinted>
  <dcterms:created xsi:type="dcterms:W3CDTF">2012-12-11T20:26:08Z</dcterms:created>
  <dcterms:modified xsi:type="dcterms:W3CDTF">2022-03-24T20:04:05Z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