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4525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<sst xmlns="http://schemas.openxmlformats.org/spreadsheetml/2006/main" count="27" uniqueCount="27">
  <si>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</si>
  <si>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</si>
  <si>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</si>
  <si>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</si>
  <si>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</si>
  <si>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</si>
  <si>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</si>
  <si>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</si>
  <si>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</si>
  <si>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</si>
  <si>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</si>
  <si>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</si>
  <si>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</si>
  <si>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</si>
  <si>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</si>
  <si>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</si>
  <si>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</si>
  <si>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</si>
  <si>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</si>
  <si>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</si>
  <si>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</si>
  <si>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</si>
  <si>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</si>
  <si>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</si>
  <si>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</si>
  <si>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</si>
  <si>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Apaseo el Grande, Guanajuato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</si>
</sst>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2" sqref="B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550309925.5</v>
      </c>
      <c r="C3" s="5">
        <f t="shared" ref="C3:F3" si="0">C4+C12</f>
        <v>329845038.20999998</v>
      </c>
      <c r="D3" s="5">
        <f t="shared" si="0"/>
        <v>283866077.05999994</v>
      </c>
      <c r="E3" s="5">
        <f t="shared" si="0"/>
        <v>596288886.64999998</v>
      </c>
      <c r="F3" s="5">
        <f t="shared" si="0"/>
        <v>45978961.150000013</v>
      </c>
    </row>
    <row r="4" spans="1:6" x14ac:dyDescent="0.2">
      <c r="A4" s="6" t="s">
        <v>4</v>
      </c>
      <c r="B4" s="5">
        <f>SUM(B5:B11)</f>
        <v>39284819.939999998</v>
      </c>
      <c r="C4" s="5">
        <f>SUM(C5:C11)</f>
        <v>325029079.88</v>
      </c>
      <c r="D4" s="5">
        <f>SUM(D5:D11)</f>
        <v>275348850.35999995</v>
      </c>
      <c r="E4" s="5">
        <f>SUM(E5:E11)</f>
        <v>88965049.459999993</v>
      </c>
      <c r="F4" s="5">
        <f>SUM(F5:F11)</f>
        <v>49680229.519999988</v>
      </c>
    </row>
    <row r="5" spans="1:6" x14ac:dyDescent="0.2">
      <c r="A5" s="7" t="s">
        <v>5</v>
      </c>
      <c r="B5" s="8">
        <v>36039117.810000002</v>
      </c>
      <c r="C5" s="8">
        <v>181039025.84999999</v>
      </c>
      <c r="D5" s="8">
        <v>129446038.38</v>
      </c>
      <c r="E5" s="8">
        <f>B5+C5-D5</f>
        <v>87632105.280000001</v>
      </c>
      <c r="F5" s="8">
        <f t="shared" ref="F5:F11" si="1">E5-B5</f>
        <v>51592987.469999999</v>
      </c>
    </row>
    <row r="6" spans="1:6" x14ac:dyDescent="0.2">
      <c r="A6" s="7" t="s">
        <v>6</v>
      </c>
      <c r="B6" s="8">
        <v>442012.69</v>
      </c>
      <c r="C6" s="8">
        <v>141882509.09999999</v>
      </c>
      <c r="D6" s="8">
        <v>141484813.90000001</v>
      </c>
      <c r="E6" s="8">
        <f t="shared" ref="E6:E11" si="2">B6+C6-D6</f>
        <v>839707.88999998569</v>
      </c>
      <c r="F6" s="8">
        <f t="shared" si="1"/>
        <v>397695.19999998569</v>
      </c>
    </row>
    <row r="7" spans="1:6" x14ac:dyDescent="0.2">
      <c r="A7" s="7" t="s">
        <v>7</v>
      </c>
      <c r="B7" s="8">
        <v>2803689.44</v>
      </c>
      <c r="C7" s="8">
        <v>2107544.9300000002</v>
      </c>
      <c r="D7" s="8">
        <v>4417998.08</v>
      </c>
      <c r="E7" s="8">
        <f t="shared" si="2"/>
        <v>493236.29000000004</v>
      </c>
      <c r="F7" s="8">
        <f t="shared" si="1"/>
        <v>-2310453.15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511025105.55999994</v>
      </c>
      <c r="C12" s="5">
        <f>SUM(C13:C21)</f>
        <v>4815958.33</v>
      </c>
      <c r="D12" s="5">
        <f>SUM(D13:D21)</f>
        <v>8517226.6999999993</v>
      </c>
      <c r="E12" s="5">
        <f>SUM(E13:E21)</f>
        <v>507323837.18999994</v>
      </c>
      <c r="F12" s="5">
        <f>SUM(F13:F21)</f>
        <v>-3701268.369999975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439527614.33999997</v>
      </c>
      <c r="C15" s="9">
        <v>4594007.41</v>
      </c>
      <c r="D15" s="9">
        <v>8500000</v>
      </c>
      <c r="E15" s="9">
        <f t="shared" si="4"/>
        <v>435621621.75</v>
      </c>
      <c r="F15" s="9">
        <f t="shared" si="3"/>
        <v>-3905992.5899999738</v>
      </c>
    </row>
    <row r="16" spans="1:6" x14ac:dyDescent="0.2">
      <c r="A16" s="7" t="s">
        <v>14</v>
      </c>
      <c r="B16" s="8">
        <v>90388525.420000002</v>
      </c>
      <c r="C16" s="8">
        <v>151886.92000000001</v>
      </c>
      <c r="D16" s="8">
        <v>17226.7</v>
      </c>
      <c r="E16" s="8">
        <f t="shared" si="4"/>
        <v>90523185.640000001</v>
      </c>
      <c r="F16" s="8">
        <f t="shared" si="3"/>
        <v>134660.21999999881</v>
      </c>
    </row>
    <row r="17" spans="1:6" x14ac:dyDescent="0.2">
      <c r="A17" s="7" t="s">
        <v>15</v>
      </c>
      <c r="B17" s="8">
        <v>366715.52</v>
      </c>
      <c r="C17" s="8">
        <v>0</v>
      </c>
      <c r="D17" s="8">
        <v>0</v>
      </c>
      <c r="E17" s="8">
        <f t="shared" si="4"/>
        <v>366715.52</v>
      </c>
      <c r="F17" s="8">
        <f t="shared" si="3"/>
        <v>0</v>
      </c>
    </row>
    <row r="18" spans="1:6" x14ac:dyDescent="0.2">
      <c r="A18" s="7" t="s">
        <v>16</v>
      </c>
      <c r="B18" s="8">
        <v>-34505771.299999997</v>
      </c>
      <c r="C18" s="8">
        <v>0</v>
      </c>
      <c r="D18" s="8">
        <v>0</v>
      </c>
      <c r="E18" s="8">
        <f t="shared" si="4"/>
        <v>-34505771.299999997</v>
      </c>
      <c r="F18" s="8">
        <f t="shared" si="3"/>
        <v>0</v>
      </c>
    </row>
    <row r="19" spans="1:6" x14ac:dyDescent="0.2">
      <c r="A19" s="7" t="s">
        <v>17</v>
      </c>
      <c r="B19" s="8">
        <v>15248021.58</v>
      </c>
      <c r="C19" s="8">
        <v>70064</v>
      </c>
      <c r="D19" s="8">
        <v>0</v>
      </c>
      <c r="E19" s="8">
        <f t="shared" si="4"/>
        <v>15318085.58</v>
      </c>
      <c r="F19" s="8">
        <f t="shared" si="3"/>
        <v>70064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2022-05-16T19:33:11Z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